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ellabas-my.sharepoint.com/personal/jkm_ellab_com/Documents/Documents/JKM/Products/Core Offerings/SLA/Prices/"/>
    </mc:Choice>
  </mc:AlternateContent>
  <xr:revisionPtr revIDLastSave="13" documentId="8_{7F5E80FE-4183-4CD6-A2C5-1CCD662A124D}" xr6:coauthVersionLast="47" xr6:coauthVersionMax="47" xr10:uidLastSave="{D278D225-510B-47EE-B57D-0BD1EC715BCF}"/>
  <bookViews>
    <workbookView xWindow="-108" yWindow="-108" windowWidth="23256" windowHeight="13896" xr2:uid="{71FB8BB4-B0F7-4D15-AA34-2D4E08A86275}"/>
  </bookViews>
  <sheets>
    <sheet name="Price List" sheetId="3" r:id="rId1"/>
    <sheet name="Price List - DK" sheetId="4" state="hidden" r:id="rId2"/>
  </sheets>
  <definedNames>
    <definedName name="Bronze">'Price List - DK'!$C$155</definedName>
    <definedName name="Gold_10_to_15yr">'Price List - DK'!$C$159:$D$159</definedName>
    <definedName name="Gold_5_to_10yr">'Price List - DK'!$C$158:$D$158</definedName>
    <definedName name="Gold_upto_5yr">'Price List - DK'!$C$157:$D$157</definedName>
    <definedName name="_xlnm.Print_Area" localSheetId="0">'Price List'!$B$1:$K$141</definedName>
    <definedName name="_xlnm.Print_Area" localSheetId="1">'Price List - DK'!$B$1:$K$141</definedName>
    <definedName name="_xlnm.Print_Titles" localSheetId="0">'Price List'!$1:$10</definedName>
    <definedName name="_xlnm.Print_Titles" localSheetId="1">'Price List - DK'!$1:$10</definedName>
    <definedName name="Silver">'Price List - DK'!$C$156:$D$156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3" l="1"/>
  <c r="K141" i="3" l="1"/>
  <c r="K140" i="3" l="1"/>
  <c r="K139" i="3"/>
  <c r="K138" i="3"/>
  <c r="K137" i="3"/>
  <c r="J141" i="3" l="1"/>
  <c r="J140" i="3"/>
  <c r="J139" i="3"/>
  <c r="J12" i="3"/>
  <c r="J138" i="3"/>
  <c r="I135" i="3"/>
  <c r="I12" i="3"/>
  <c r="I138" i="3"/>
  <c r="J10" i="3"/>
  <c r="J137" i="3"/>
  <c r="I10" i="3"/>
  <c r="I141" i="3"/>
  <c r="I139" i="3"/>
  <c r="I137" i="3"/>
  <c r="J135" i="3"/>
  <c r="I140" i="3"/>
  <c r="K10" i="3" l="1"/>
  <c r="H10" i="3"/>
  <c r="G10" i="3"/>
  <c r="F10" i="3"/>
  <c r="J13" i="3" l="1"/>
  <c r="I13" i="3"/>
  <c r="H13" i="3"/>
  <c r="F67" i="3" l="1"/>
  <c r="F59" i="3"/>
  <c r="F63" i="3"/>
  <c r="F61" i="3"/>
  <c r="F66" i="3"/>
  <c r="F58" i="3"/>
  <c r="F71" i="3"/>
  <c r="F69" i="3"/>
  <c r="F68" i="3"/>
  <c r="F65" i="3"/>
  <c r="F57" i="3"/>
  <c r="F72" i="3"/>
  <c r="F64" i="3"/>
  <c r="F60" i="3"/>
  <c r="F56" i="3"/>
  <c r="F70" i="3"/>
  <c r="F62" i="3"/>
  <c r="K67" i="3"/>
  <c r="K59" i="3"/>
  <c r="K56" i="3"/>
  <c r="K66" i="3"/>
  <c r="K58" i="3"/>
  <c r="K71" i="3"/>
  <c r="K68" i="3"/>
  <c r="K65" i="3"/>
  <c r="K57" i="3"/>
  <c r="K72" i="3"/>
  <c r="K64" i="3"/>
  <c r="K63" i="3"/>
  <c r="K61" i="3"/>
  <c r="K60" i="3"/>
  <c r="K69" i="3"/>
  <c r="K70" i="3"/>
  <c r="K62" i="3"/>
  <c r="F75" i="3"/>
  <c r="F76" i="3"/>
  <c r="F77" i="3"/>
  <c r="K77" i="3"/>
  <c r="K75" i="3"/>
  <c r="K76" i="3"/>
  <c r="K74" i="3"/>
  <c r="F74" i="3"/>
  <c r="K129" i="3"/>
  <c r="F129" i="3"/>
  <c r="H12" i="3" l="1"/>
  <c r="G74" i="3"/>
  <c r="G61" i="3" l="1"/>
  <c r="G72" i="3"/>
  <c r="G58" i="3"/>
  <c r="G64" i="3"/>
  <c r="G56" i="3"/>
  <c r="G71" i="3"/>
  <c r="G69" i="3"/>
  <c r="G67" i="3"/>
  <c r="G76" i="3"/>
  <c r="G66" i="3"/>
  <c r="G63" i="3"/>
  <c r="G59" i="3"/>
  <c r="G60" i="3"/>
  <c r="G68" i="3"/>
  <c r="G65" i="3"/>
  <c r="G57" i="3"/>
  <c r="G70" i="3"/>
  <c r="G62" i="3"/>
  <c r="G77" i="3"/>
  <c r="G75" i="3"/>
  <c r="F35" i="3"/>
  <c r="F34" i="3"/>
  <c r="F33" i="3"/>
  <c r="F32" i="3"/>
  <c r="F39" i="3"/>
  <c r="F31" i="3"/>
  <c r="F38" i="3"/>
  <c r="F30" i="3"/>
  <c r="F36" i="3"/>
  <c r="F37" i="3"/>
  <c r="F29" i="3"/>
  <c r="K124" i="3" l="1"/>
  <c r="K107" i="3"/>
  <c r="K123" i="3"/>
  <c r="K106" i="3"/>
  <c r="K105" i="3"/>
  <c r="K104" i="3"/>
  <c r="K89" i="3"/>
  <c r="K103" i="3"/>
  <c r="K122" i="3"/>
  <c r="K121" i="3"/>
  <c r="K114" i="3"/>
  <c r="K113" i="3"/>
  <c r="K112" i="3"/>
  <c r="F120" i="3"/>
  <c r="F96" i="3"/>
  <c r="F119" i="3"/>
  <c r="F111" i="3"/>
  <c r="F95" i="3"/>
  <c r="F126" i="3"/>
  <c r="F118" i="3"/>
  <c r="F110" i="3"/>
  <c r="F102" i="3"/>
  <c r="F125" i="3"/>
  <c r="F117" i="3"/>
  <c r="F109" i="3"/>
  <c r="F101" i="3"/>
  <c r="F97" i="3"/>
  <c r="F116" i="3"/>
  <c r="F100" i="3"/>
  <c r="F115" i="3"/>
  <c r="F99" i="3"/>
  <c r="F98" i="3"/>
  <c r="K116" i="3"/>
  <c r="K100" i="3"/>
  <c r="K109" i="3"/>
  <c r="K115" i="3"/>
  <c r="K99" i="3"/>
  <c r="K125" i="3"/>
  <c r="K98" i="3"/>
  <c r="K97" i="3"/>
  <c r="K120" i="3"/>
  <c r="K96" i="3"/>
  <c r="K117" i="3"/>
  <c r="K119" i="3"/>
  <c r="K111" i="3"/>
  <c r="K95" i="3"/>
  <c r="K126" i="3"/>
  <c r="K118" i="3"/>
  <c r="K110" i="3"/>
  <c r="K102" i="3"/>
  <c r="K101" i="3"/>
  <c r="K133" i="3" l="1"/>
  <c r="K131" i="3"/>
  <c r="K134" i="3" l="1"/>
  <c r="K132" i="3"/>
  <c r="F133" i="3"/>
  <c r="F131" i="3"/>
  <c r="F92" i="3"/>
  <c r="K92" i="3"/>
  <c r="K135" i="3"/>
  <c r="F79" i="3"/>
  <c r="I77" i="3" l="1"/>
  <c r="J77" i="3"/>
  <c r="I76" i="3"/>
  <c r="J76" i="3"/>
  <c r="J74" i="3"/>
  <c r="I74" i="3"/>
  <c r="J75" i="3"/>
  <c r="I75" i="3"/>
  <c r="J72" i="3"/>
  <c r="I72" i="3"/>
  <c r="J61" i="3"/>
  <c r="I61" i="3"/>
  <c r="J14" i="3"/>
  <c r="I14" i="3"/>
  <c r="K84" i="3"/>
  <c r="K19" i="3"/>
  <c r="K82" i="3"/>
  <c r="K81" i="3"/>
  <c r="K80" i="3"/>
  <c r="K18" i="3"/>
  <c r="K87" i="3"/>
  <c r="K86" i="3"/>
  <c r="K52" i="3"/>
  <c r="K88" i="3"/>
  <c r="K48" i="3"/>
  <c r="K47" i="3"/>
  <c r="K51" i="3"/>
  <c r="K50" i="3"/>
  <c r="K43" i="3"/>
  <c r="K44" i="3"/>
  <c r="K45" i="3"/>
  <c r="K42" i="3"/>
  <c r="K36" i="3"/>
  <c r="K33" i="3"/>
  <c r="K29" i="3"/>
  <c r="K32" i="3"/>
  <c r="K39" i="3"/>
  <c r="K31" i="3"/>
  <c r="K35" i="3"/>
  <c r="K34" i="3"/>
  <c r="K38" i="3"/>
  <c r="K30" i="3"/>
  <c r="K37" i="3"/>
  <c r="K27" i="3"/>
  <c r="K26" i="3"/>
  <c r="K25" i="3"/>
  <c r="K21" i="3"/>
  <c r="K24" i="3"/>
  <c r="K20" i="3"/>
  <c r="K23" i="3"/>
  <c r="K22" i="3"/>
  <c r="K53" i="3"/>
  <c r="K54" i="3"/>
  <c r="K108" i="3"/>
  <c r="K83" i="3"/>
  <c r="H75" i="3"/>
  <c r="K93" i="3"/>
  <c r="K85" i="3"/>
  <c r="H74" i="3"/>
  <c r="K91" i="3"/>
  <c r="H76" i="3"/>
  <c r="H77" i="3"/>
  <c r="K79" i="3"/>
  <c r="H72" i="3"/>
  <c r="K90" i="3"/>
  <c r="H14" i="3"/>
  <c r="K127" i="3"/>
  <c r="H61" i="3"/>
  <c r="K41" i="3"/>
  <c r="F137" i="3"/>
  <c r="H71" i="3"/>
  <c r="H69" i="3"/>
  <c r="H59" i="3" l="1"/>
  <c r="H66" i="3"/>
  <c r="H56" i="3"/>
  <c r="H57" i="3"/>
  <c r="H64" i="3"/>
  <c r="H68" i="3"/>
  <c r="I57" i="3"/>
  <c r="J57" i="3"/>
  <c r="I56" i="3"/>
  <c r="J56" i="3"/>
  <c r="H60" i="3"/>
  <c r="H58" i="3"/>
  <c r="J59" i="3"/>
  <c r="I59" i="3"/>
  <c r="I60" i="3"/>
  <c r="J60" i="3"/>
  <c r="J58" i="3"/>
  <c r="I58" i="3"/>
  <c r="J70" i="3"/>
  <c r="I70" i="3"/>
  <c r="H67" i="3"/>
  <c r="H70" i="3"/>
  <c r="H63" i="3"/>
  <c r="J71" i="3"/>
  <c r="I71" i="3"/>
  <c r="J69" i="3"/>
  <c r="I69" i="3"/>
  <c r="J67" i="3"/>
  <c r="I67" i="3"/>
  <c r="J65" i="3"/>
  <c r="I65" i="3"/>
  <c r="I62" i="3"/>
  <c r="J62" i="3"/>
  <c r="J66" i="3"/>
  <c r="I66" i="3"/>
  <c r="J63" i="3"/>
  <c r="I63" i="3"/>
  <c r="J64" i="3"/>
  <c r="I64" i="3"/>
  <c r="H65" i="3"/>
  <c r="H62" i="3"/>
  <c r="I68" i="3"/>
  <c r="J68" i="3"/>
  <c r="J16" i="3" l="1"/>
  <c r="I16" i="3"/>
  <c r="J15" i="3"/>
  <c r="I15" i="3"/>
  <c r="F41" i="3"/>
  <c r="H16" i="3"/>
  <c r="H15" i="3"/>
  <c r="J41" i="3" l="1"/>
  <c r="I41" i="3"/>
  <c r="F85" i="3"/>
  <c r="F134" i="3" l="1"/>
  <c r="J129" i="3"/>
  <c r="I129" i="3"/>
  <c r="J79" i="3"/>
  <c r="I79" i="3"/>
  <c r="J85" i="3"/>
  <c r="I85" i="3"/>
  <c r="J92" i="3"/>
  <c r="I92" i="3"/>
  <c r="F84" i="3"/>
  <c r="F83" i="3"/>
  <c r="F80" i="3"/>
  <c r="F82" i="3"/>
  <c r="F88" i="3"/>
  <c r="F87" i="3"/>
  <c r="F86" i="3"/>
  <c r="F52" i="3"/>
  <c r="F47" i="3"/>
  <c r="F48" i="3"/>
  <c r="F51" i="3"/>
  <c r="F50" i="3"/>
  <c r="F44" i="3"/>
  <c r="F43" i="3"/>
  <c r="F42" i="3"/>
  <c r="F26" i="3"/>
  <c r="F25" i="3"/>
  <c r="F24" i="3"/>
  <c r="F23" i="3"/>
  <c r="F20" i="3"/>
  <c r="F22" i="3"/>
  <c r="F21" i="3"/>
  <c r="F54" i="3"/>
  <c r="F53" i="3"/>
  <c r="F108" i="3"/>
  <c r="F123" i="3"/>
  <c r="F106" i="3"/>
  <c r="F89" i="3"/>
  <c r="F107" i="3"/>
  <c r="F122" i="3"/>
  <c r="F105" i="3"/>
  <c r="F121" i="3"/>
  <c r="F104" i="3"/>
  <c r="F114" i="3"/>
  <c r="F113" i="3"/>
  <c r="F103" i="3"/>
  <c r="F124" i="3"/>
  <c r="F112" i="3"/>
  <c r="H41" i="3"/>
  <c r="G41" i="3"/>
  <c r="F27" i="3"/>
  <c r="F93" i="3"/>
  <c r="F132" i="3"/>
  <c r="F45" i="3"/>
  <c r="F135" i="3"/>
  <c r="F138" i="3"/>
  <c r="F127" i="3"/>
  <c r="F139" i="3"/>
  <c r="F140" i="3"/>
  <c r="F141" i="3"/>
  <c r="F81" i="3"/>
  <c r="F19" i="3"/>
  <c r="F90" i="3"/>
  <c r="F91" i="3"/>
  <c r="J131" i="3" l="1"/>
  <c r="I131" i="3"/>
  <c r="J133" i="3"/>
  <c r="I133" i="3"/>
  <c r="J93" i="3"/>
  <c r="I93" i="3"/>
  <c r="J91" i="3"/>
  <c r="I91" i="3"/>
  <c r="J90" i="3"/>
  <c r="I90" i="3"/>
  <c r="J127" i="3"/>
  <c r="I127" i="3"/>
  <c r="J38" i="3"/>
  <c r="I38" i="3"/>
  <c r="J34" i="3"/>
  <c r="I34" i="3"/>
  <c r="J35" i="3"/>
  <c r="I35" i="3"/>
  <c r="J30" i="3"/>
  <c r="I30" i="3"/>
  <c r="J33" i="3"/>
  <c r="I33" i="3"/>
  <c r="J31" i="3"/>
  <c r="I31" i="3"/>
  <c r="J36" i="3"/>
  <c r="I36" i="3"/>
  <c r="J39" i="3"/>
  <c r="I39" i="3"/>
  <c r="J29" i="3"/>
  <c r="I29" i="3"/>
  <c r="J32" i="3"/>
  <c r="I32" i="3"/>
  <c r="J37" i="3"/>
  <c r="I37" i="3"/>
  <c r="J97" i="3"/>
  <c r="I97" i="3"/>
  <c r="J98" i="3"/>
  <c r="I98" i="3"/>
  <c r="J99" i="3"/>
  <c r="I99" i="3"/>
  <c r="J110" i="3"/>
  <c r="I110" i="3"/>
  <c r="J100" i="3"/>
  <c r="I100" i="3"/>
  <c r="J118" i="3"/>
  <c r="I118" i="3"/>
  <c r="J96" i="3"/>
  <c r="I96" i="3"/>
  <c r="J102" i="3"/>
  <c r="I102" i="3"/>
  <c r="J116" i="3"/>
  <c r="I116" i="3"/>
  <c r="J126" i="3"/>
  <c r="I126" i="3"/>
  <c r="J117" i="3"/>
  <c r="I117" i="3"/>
  <c r="J125" i="3"/>
  <c r="I125" i="3"/>
  <c r="J115" i="3"/>
  <c r="I115" i="3"/>
  <c r="G120" i="3"/>
  <c r="J101" i="3"/>
  <c r="I101" i="3"/>
  <c r="J95" i="3"/>
  <c r="I95" i="3"/>
  <c r="J109" i="3"/>
  <c r="I109" i="3"/>
  <c r="J111" i="3"/>
  <c r="I111" i="3"/>
  <c r="J119" i="3"/>
  <c r="I119" i="3"/>
  <c r="H100" i="3"/>
  <c r="G100" i="3"/>
  <c r="H115" i="3"/>
  <c r="G115" i="3"/>
  <c r="H126" i="3"/>
  <c r="G126" i="3"/>
  <c r="H32" i="3"/>
  <c r="G32" i="3"/>
  <c r="H118" i="3"/>
  <c r="G118" i="3"/>
  <c r="H97" i="3"/>
  <c r="G97" i="3"/>
  <c r="H33" i="3"/>
  <c r="G33" i="3"/>
  <c r="H117" i="3"/>
  <c r="G117" i="3"/>
  <c r="H109" i="3"/>
  <c r="G109" i="3"/>
  <c r="H36" i="3"/>
  <c r="G36" i="3"/>
  <c r="H137" i="3"/>
  <c r="G137" i="3"/>
  <c r="H102" i="3"/>
  <c r="G102" i="3"/>
  <c r="H30" i="3"/>
  <c r="G30" i="3"/>
  <c r="H35" i="3"/>
  <c r="G35" i="3"/>
  <c r="H92" i="3"/>
  <c r="G92" i="3"/>
  <c r="H101" i="3"/>
  <c r="G101" i="3"/>
  <c r="H110" i="3"/>
  <c r="G110" i="3"/>
  <c r="H111" i="3"/>
  <c r="G111" i="3"/>
  <c r="H31" i="3"/>
  <c r="G31" i="3"/>
  <c r="H116" i="3"/>
  <c r="G116" i="3"/>
  <c r="H99" i="3"/>
  <c r="G99" i="3"/>
  <c r="H129" i="3"/>
  <c r="G129" i="3"/>
  <c r="H38" i="3"/>
  <c r="G38" i="3"/>
  <c r="H85" i="3"/>
  <c r="G85" i="3"/>
  <c r="H29" i="3"/>
  <c r="G29" i="3"/>
  <c r="H98" i="3"/>
  <c r="G98" i="3"/>
  <c r="H34" i="3"/>
  <c r="G34" i="3"/>
  <c r="H79" i="3"/>
  <c r="G79" i="3"/>
  <c r="H119" i="3"/>
  <c r="G119" i="3"/>
  <c r="H95" i="3"/>
  <c r="G95" i="3"/>
  <c r="H39" i="3"/>
  <c r="G39" i="3"/>
  <c r="H96" i="3"/>
  <c r="G96" i="3"/>
  <c r="H131" i="3"/>
  <c r="G131" i="3"/>
  <c r="H37" i="3"/>
  <c r="G37" i="3"/>
  <c r="H125" i="3"/>
  <c r="G125" i="3"/>
  <c r="H133" i="3"/>
  <c r="G133" i="3"/>
  <c r="J134" i="3" l="1"/>
  <c r="I134" i="3"/>
  <c r="J132" i="3"/>
  <c r="I132" i="3"/>
  <c r="J84" i="3"/>
  <c r="I84" i="3"/>
  <c r="J83" i="3"/>
  <c r="I83" i="3"/>
  <c r="J19" i="3"/>
  <c r="I19" i="3"/>
  <c r="J81" i="3"/>
  <c r="I81" i="3"/>
  <c r="J82" i="3"/>
  <c r="I82" i="3"/>
  <c r="J80" i="3"/>
  <c r="I80" i="3"/>
  <c r="J18" i="3"/>
  <c r="I18" i="3"/>
  <c r="J52" i="3"/>
  <c r="I52" i="3"/>
  <c r="J86" i="3"/>
  <c r="I86" i="3"/>
  <c r="J87" i="3"/>
  <c r="I87" i="3"/>
  <c r="J88" i="3"/>
  <c r="I88" i="3"/>
  <c r="J48" i="3"/>
  <c r="I48" i="3"/>
  <c r="J47" i="3"/>
  <c r="I47" i="3"/>
  <c r="J50" i="3"/>
  <c r="I50" i="3"/>
  <c r="J51" i="3"/>
  <c r="I51" i="3"/>
  <c r="J44" i="3"/>
  <c r="I44" i="3"/>
  <c r="J45" i="3"/>
  <c r="I45" i="3"/>
  <c r="J42" i="3"/>
  <c r="I42" i="3"/>
  <c r="J43" i="3"/>
  <c r="I43" i="3"/>
  <c r="J22" i="3"/>
  <c r="I22" i="3"/>
  <c r="J23" i="3"/>
  <c r="I23" i="3"/>
  <c r="J24" i="3"/>
  <c r="I24" i="3"/>
  <c r="J25" i="3"/>
  <c r="I25" i="3"/>
  <c r="J21" i="3"/>
  <c r="I21" i="3"/>
  <c r="J26" i="3"/>
  <c r="I26" i="3"/>
  <c r="J27" i="3"/>
  <c r="I27" i="3"/>
  <c r="J20" i="3"/>
  <c r="I20" i="3"/>
  <c r="J53" i="3"/>
  <c r="I53" i="3"/>
  <c r="J54" i="3"/>
  <c r="I54" i="3"/>
  <c r="J108" i="3"/>
  <c r="I108" i="3"/>
  <c r="J104" i="3"/>
  <c r="I104" i="3"/>
  <c r="J121" i="3"/>
  <c r="I121" i="3"/>
  <c r="J105" i="3"/>
  <c r="I105" i="3"/>
  <c r="J122" i="3"/>
  <c r="I122" i="3"/>
  <c r="J112" i="3"/>
  <c r="I112" i="3"/>
  <c r="J89" i="3"/>
  <c r="I89" i="3"/>
  <c r="J106" i="3"/>
  <c r="I106" i="3"/>
  <c r="J113" i="3"/>
  <c r="I113" i="3"/>
  <c r="J103" i="3"/>
  <c r="I103" i="3"/>
  <c r="J123" i="3"/>
  <c r="I123" i="3"/>
  <c r="J114" i="3"/>
  <c r="I114" i="3"/>
  <c r="J107" i="3"/>
  <c r="I107" i="3"/>
  <c r="J124" i="3"/>
  <c r="I124" i="3"/>
  <c r="H120" i="3"/>
  <c r="J120" i="3"/>
  <c r="I120" i="3"/>
  <c r="H112" i="3"/>
  <c r="G112" i="3"/>
  <c r="H138" i="3"/>
  <c r="G138" i="3"/>
  <c r="H134" i="3"/>
  <c r="G134" i="3"/>
  <c r="H43" i="3"/>
  <c r="G43" i="3"/>
  <c r="H124" i="3"/>
  <c r="G124" i="3"/>
  <c r="H47" i="3"/>
  <c r="G47" i="3"/>
  <c r="H107" i="3"/>
  <c r="G107" i="3"/>
  <c r="H54" i="3"/>
  <c r="G54" i="3"/>
  <c r="H48" i="3"/>
  <c r="G48" i="3"/>
  <c r="H26" i="3"/>
  <c r="G26" i="3"/>
  <c r="H93" i="3"/>
  <c r="G93" i="3"/>
  <c r="H123" i="3"/>
  <c r="G123" i="3"/>
  <c r="H108" i="3"/>
  <c r="G108" i="3"/>
  <c r="H135" i="3"/>
  <c r="G135" i="3"/>
  <c r="H23" i="3"/>
  <c r="G23" i="3"/>
  <c r="H80" i="3"/>
  <c r="G80" i="3"/>
  <c r="H88" i="3"/>
  <c r="G88" i="3"/>
  <c r="H42" i="3"/>
  <c r="G42" i="3"/>
  <c r="H104" i="3"/>
  <c r="G104" i="3"/>
  <c r="H27" i="3"/>
  <c r="G27" i="3"/>
  <c r="H121" i="3"/>
  <c r="G121" i="3"/>
  <c r="H114" i="3"/>
  <c r="G114" i="3"/>
  <c r="H20" i="3"/>
  <c r="G20" i="3"/>
  <c r="H53" i="3"/>
  <c r="G53" i="3"/>
  <c r="H22" i="3"/>
  <c r="G22" i="3"/>
  <c r="H44" i="3"/>
  <c r="G44" i="3"/>
  <c r="H113" i="3"/>
  <c r="G113" i="3"/>
  <c r="H50" i="3"/>
  <c r="G50" i="3"/>
  <c r="H21" i="3"/>
  <c r="G21" i="3"/>
  <c r="H81" i="3"/>
  <c r="G81" i="3"/>
  <c r="H122" i="3"/>
  <c r="G122" i="3"/>
  <c r="H51" i="3"/>
  <c r="G51" i="3"/>
  <c r="H90" i="3"/>
  <c r="G90" i="3"/>
  <c r="H25" i="3"/>
  <c r="G25" i="3"/>
  <c r="H82" i="3"/>
  <c r="G82" i="3"/>
  <c r="H89" i="3"/>
  <c r="G89" i="3"/>
  <c r="H91" i="3"/>
  <c r="G91" i="3"/>
  <c r="H84" i="3"/>
  <c r="G84" i="3"/>
  <c r="H24" i="3"/>
  <c r="G24" i="3"/>
  <c r="H18" i="3"/>
  <c r="G18" i="3"/>
  <c r="H132" i="3"/>
  <c r="G132" i="3"/>
  <c r="H45" i="3"/>
  <c r="G45" i="3"/>
  <c r="H103" i="3"/>
  <c r="G103" i="3"/>
  <c r="H87" i="3"/>
  <c r="G87" i="3"/>
  <c r="H83" i="3"/>
  <c r="G83" i="3"/>
  <c r="H140" i="3"/>
  <c r="G140" i="3"/>
  <c r="H105" i="3"/>
  <c r="G105" i="3"/>
  <c r="H86" i="3"/>
  <c r="G86" i="3"/>
  <c r="G19" i="3"/>
  <c r="H139" i="3"/>
  <c r="G139" i="3"/>
  <c r="H106" i="3"/>
  <c r="G106" i="3"/>
  <c r="H52" i="3"/>
  <c r="G52" i="3"/>
  <c r="H127" i="3"/>
  <c r="G127" i="3"/>
  <c r="H141" i="3"/>
  <c r="G141" i="3"/>
  <c r="H19" i="3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<sst xmlns="http://schemas.openxmlformats.org/spreadsheetml/2006/main" count="687" uniqueCount="198">
  <si>
    <t>Frigo logger</t>
  </si>
  <si>
    <t>Dual TSP sensor</t>
  </si>
  <si>
    <t>RH sensor</t>
  </si>
  <si>
    <t>Pressure sensor</t>
  </si>
  <si>
    <t>Pressure/Temp sensor</t>
  </si>
  <si>
    <t>CO2 sensor 0-10%</t>
  </si>
  <si>
    <t>CO2 sensor 0-20%</t>
  </si>
  <si>
    <t>Conductivity sensor</t>
  </si>
  <si>
    <t>Bowie Dick sensor</t>
  </si>
  <si>
    <t>Vacuum sensor</t>
  </si>
  <si>
    <t>E-Val Pro 12-ch array</t>
  </si>
  <si>
    <t>E-Val Pro 4-ch array</t>
  </si>
  <si>
    <t xml:space="preserve">E-Val Pro T/C </t>
  </si>
  <si>
    <t>ETS10</t>
  </si>
  <si>
    <t>ETS20</t>
  </si>
  <si>
    <t>ETS25</t>
  </si>
  <si>
    <t>Included</t>
  </si>
  <si>
    <t>Bronze</t>
  </si>
  <si>
    <t>Silver</t>
  </si>
  <si>
    <t>Compact Logger</t>
  </si>
  <si>
    <t>Lab Logger</t>
  </si>
  <si>
    <t>Single TSP sensor</t>
  </si>
  <si>
    <t>Wireless T/C sensor for TSP</t>
  </si>
  <si>
    <t>LyoPro Logger</t>
  </si>
  <si>
    <t>Item No</t>
  </si>
  <si>
    <t>Description</t>
  </si>
  <si>
    <t>ETS</t>
  </si>
  <si>
    <t>Quadro TSP sensor</t>
  </si>
  <si>
    <t>Frigo UX Sky Logger Pressure/Temperature</t>
  </si>
  <si>
    <t>Frigo UX Sky Logger Temperature</t>
  </si>
  <si>
    <t>FRIGO LOGGER with Rigid Sensor</t>
  </si>
  <si>
    <t>FRIGO LOGGER with Semiflex Sensor</t>
  </si>
  <si>
    <t>FRIGO LOGGER with Smartflex Sensor - SPECIAL</t>
  </si>
  <si>
    <t>TS Frigo UX SKY Logger Pressure/Temperature</t>
  </si>
  <si>
    <t>36303201GE-3G</t>
  </si>
  <si>
    <t>LAB QUAD LOGGER 3G 110 GETINGE</t>
  </si>
  <si>
    <t>MINI LOGGER with  Rigid Sensor</t>
  </si>
  <si>
    <t>MINI LOGGER 2 GEN with Rigid Sensor - CUSTOM</t>
  </si>
  <si>
    <t>MINI LOGGER 2 GEN - CUSTOM VERSION</t>
  </si>
  <si>
    <t>MICRO LOGGER 2ND GEN - CUSTOM</t>
  </si>
  <si>
    <t>TS PRO ETO RH% SENSOR SKY</t>
  </si>
  <si>
    <t>LAB RH/TMP SENSOR SKY</t>
  </si>
  <si>
    <t>SLA Gold</t>
  </si>
  <si>
    <t>No</t>
  </si>
  <si>
    <t>-</t>
  </si>
  <si>
    <t>Yes</t>
  </si>
  <si>
    <t>Lists</t>
  </si>
  <si>
    <t>Item in SLA</t>
  </si>
  <si>
    <t>Calibration</t>
  </si>
  <si>
    <t>31191210UX</t>
  </si>
  <si>
    <t>31191213UX</t>
  </si>
  <si>
    <t>31191214UX</t>
  </si>
  <si>
    <t>31191215UX</t>
  </si>
  <si>
    <t>TS LyoPro Logger with 30 cm TC Sensor AWG 30</t>
  </si>
  <si>
    <t>TS LyoPro Logger with 50 cm TC Sensor AWG 30</t>
  </si>
  <si>
    <t>SteriSense</t>
  </si>
  <si>
    <t>Calibration of SteriSense Unit - max 1000 test cycles</t>
  </si>
  <si>
    <t>TS PRO X LOGGER 3G, -80 to +150°C</t>
  </si>
  <si>
    <t>TS PRO LOGGER 3G, -50 to +150°C</t>
  </si>
  <si>
    <t>TS PRO BASIC LOGGER 3G, -30 to +105°C</t>
  </si>
  <si>
    <t>TS PRO XL LOGGER 3G, -80 to +150°C</t>
  </si>
  <si>
    <t>TS PRO BASIC L LOGGER 3G, NOT ATEX, -30 to +85°C</t>
  </si>
  <si>
    <t>TS Compact Pressure Logger, 6 bar</t>
  </si>
  <si>
    <t>TS Compact Pressure Logger 6 bar, combined temperature &amp; pressure</t>
  </si>
  <si>
    <t>TS Compact Logger -30 to +140 °C, incl 35 mm single rigid sensor</t>
  </si>
  <si>
    <t>TS Compact Logger -30 to +140 °C, incl 50 mm single rigid sensor</t>
  </si>
  <si>
    <t>TS Compact Logger -30 to +140 °C, incl 75 mm single rigid sensor</t>
  </si>
  <si>
    <t>TS Compact Logger -30 to +140 °C, incl. 100 mm single rigid sensor</t>
  </si>
  <si>
    <t>TS Compact Logger -30 to +140 C, 30 cm single SmartFlex sensor</t>
  </si>
  <si>
    <t>TS Compact Logger -30 to +140 C, 50 cm single SmartFlex sensor</t>
  </si>
  <si>
    <t>TS Compact Logger -30 to +140 C, 30 cm single SemiFlex sensor</t>
  </si>
  <si>
    <t>TS Compact Logger -30 to +140 C, 50 cm single SemiFlex sensor</t>
  </si>
  <si>
    <t>TS Frigo logger -90 to +85 °C, with LED indicator and internal sensor</t>
  </si>
  <si>
    <t>TS Frigo logger -90 to +85 °C, with LED indicator and 35mm rigid sensor</t>
  </si>
  <si>
    <t>TS Frigo Logger -90 to +85 C, 30 cm single SemiFlex sensor, ø1,5mm</t>
  </si>
  <si>
    <t>TS Frigo Logger -90 to +85 C, 50 cm single SemiFlex sensor, ø1,5mm</t>
  </si>
  <si>
    <t>TS Frigo Logger -90 to +85 C, without LED indicator, 30 cm single SemiFlex sensor, ø2,0mm</t>
  </si>
  <si>
    <t>TS Frigo Logger -90 to +85 C, 30 cm single SmartFlex sensor</t>
  </si>
  <si>
    <t>TS Frigo Logger -90 to +85 C, 50 cm single SmartFlex sensor</t>
  </si>
  <si>
    <t>TS Frigo UX SKY Logger with 35mm Rigid Sensor</t>
  </si>
  <si>
    <t>TS Frigo UX SKY Logger with 100mm Rigid Sensor</t>
  </si>
  <si>
    <t>TS Frigo UX SKY Logger with 30cm SemiFlex Sensor</t>
  </si>
  <si>
    <t>TS Frigo UX SKY Logger with 50cm SemiFlex Sensor</t>
  </si>
  <si>
    <t>TrackSense Lab Logger, -30 to +100°C, with alarm indicator, with internal sensor</t>
  </si>
  <si>
    <t>TrackSense Lab Logger, -30 to +100°C, with alarm indicator, with 35 mm sensor</t>
  </si>
  <si>
    <t>TrackSense Lab Data Logger - Relative Humidity &amp; Temperature Sensor (ex LED).</t>
  </si>
  <si>
    <t>TrackSense Lab Quad Logger with 4 channels 1,8 mm Teflon Sensors. Length 50 cm. -30 to +100°C</t>
  </si>
  <si>
    <t>TS Mini Logger 2 GEN, 0 to +140°C, built in sensor (0 mm), no thread</t>
  </si>
  <si>
    <t>TS Mini Logger 2 GEN, 0 to +140°C, incl 10 mm single rigid sensor, no thread</t>
  </si>
  <si>
    <t>TS Mini Logger 2 GEN, 0 to +140°C, incl 25 mm single rigid sensor, with thread</t>
  </si>
  <si>
    <t>TS Mini Logger 2 GEN, 0 to +140°C, incl 35 mm single rigid sensor, with thread</t>
  </si>
  <si>
    <t>TS Mini Logger 2 GEN, 0 to +140°C, incl 40 mm single rigid sensor, with thread</t>
  </si>
  <si>
    <t>TS Mini Logger 2 GEN, 0 to +140°C, incl 50 mm single rigid sensor, with thread</t>
  </si>
  <si>
    <t>TS Mini Logger 2 GEN, 0 to +140°C, incl 75 mm single rigid sensor, with thread</t>
  </si>
  <si>
    <t>TS Mini Logger 2 GEN, 0 to +140°C, incl 100 mm single rigid sensor, with thread</t>
  </si>
  <si>
    <t>TS Micro Logger -20 to +140°C, incl. 10 mm single rigid sensor, no thread</t>
  </si>
  <si>
    <t>TS Micro Pressure/Temperature Logger, 10 mbar to 6 bar abs. Including internal temperature sensor</t>
  </si>
  <si>
    <t>TS PRO Vacuum Sensor</t>
  </si>
  <si>
    <t>TS PRO Pressure Sensor, 6 bar, SKY</t>
  </si>
  <si>
    <t>TS PRO Pressure Sensor, 4 bar, SKY</t>
  </si>
  <si>
    <t>TS PRO Pressure Sensor, 8 bar, SKY</t>
  </si>
  <si>
    <t>TS PRO Pressure/Temperature Sensor, 6 bar, SKY</t>
  </si>
  <si>
    <t>TS PRO Pressure/Temperature Sensor, 4 bar, SKY</t>
  </si>
  <si>
    <t>TS PRO Bowie Dick Sensor. incl. PCD and protective adaptor</t>
  </si>
  <si>
    <t>TS PRO Relative Humidity Sensor 5.2</t>
  </si>
  <si>
    <t>TS PRO Double Temperature Dry &amp; Wet Sensor</t>
  </si>
  <si>
    <t>TS PRO Conductivity Sensor, 0-200</t>
  </si>
  <si>
    <t>TS PRO Conductivity Sensor, 200-2000</t>
  </si>
  <si>
    <t>TS PRO CO2 Sensor 2G, 0-10%</t>
  </si>
  <si>
    <t>TS PRO CO2 Sensor 2G, 0-20%</t>
  </si>
  <si>
    <t>TS PRO Single Internal Sensor</t>
  </si>
  <si>
    <t>TS PRO Single Rigid Sensor, 10 mm, rounded point</t>
  </si>
  <si>
    <t>TS PRO Single Rigid Sensor, 25 mm, rounded point</t>
  </si>
  <si>
    <t>TS PRO Single Rigid Sensor, 50 mm, rounded point</t>
  </si>
  <si>
    <t>TS PRO Single Rigid Sensor, 75 mm, rounded point</t>
  </si>
  <si>
    <t>TS PRO Single Rigid Sensor, 100 mm, rounded point</t>
  </si>
  <si>
    <t>TS PRO Single Rigid Sensor, 150 mm, rounded point</t>
  </si>
  <si>
    <t>TS PRO Single Rigid Sensor, 200 mm, rounded point</t>
  </si>
  <si>
    <t>TS PRO Double Rigid Sensor with 50 mm product sensor</t>
  </si>
  <si>
    <t>TS PRO Double Rigid Sensor with 100 mm product sensor</t>
  </si>
  <si>
    <t xml:space="preserve">TS PRO Double Rigid Sensor with 75mm product sensor </t>
  </si>
  <si>
    <t>TS PRO Double Rigid Sensor with 150 mm product sensor</t>
  </si>
  <si>
    <t>TS PRO Double Rigid Sensor with 200 mm product sensor</t>
  </si>
  <si>
    <t>TS PRO Single Rigid Muliti Point (4) 100 mm Sensor</t>
  </si>
  <si>
    <t>TS PRO Rugged flexible sensor, no thread, 50 cm</t>
  </si>
  <si>
    <t>TS PRO Rugged flexible sensor, no thread, 100 cm</t>
  </si>
  <si>
    <t>TS PRO Rugged flexible sensor, thread, 50 cm</t>
  </si>
  <si>
    <t>TS PRO Rugged flexible sensor, thread, 100 cm</t>
  </si>
  <si>
    <t>TS PRO Semi Flexible Single Sensor, 50 cm</t>
  </si>
  <si>
    <t>TS PRO Semi Flexible Single Sensor, 30 cm</t>
  </si>
  <si>
    <t>TS PRO Semi Flexible Double Sensor, 50 cm</t>
  </si>
  <si>
    <t>TS PRO Semi Flexible Double Sensor, 30 cm</t>
  </si>
  <si>
    <t>SteriSense Unit</t>
  </si>
  <si>
    <t>E-VAL Pro 12 channel TC sensor array</t>
  </si>
  <si>
    <t>E-VAL Pro 4 channel Multipurpose 4-20 mA/0-10V sensor array</t>
  </si>
  <si>
    <t>E-VAL Pro Thermocouples, type T</t>
  </si>
  <si>
    <t/>
  </si>
  <si>
    <t>ETS10 TEMPERATURE STANDARD</t>
  </si>
  <si>
    <t>ETS20 TEMPERATURE STANDARD</t>
  </si>
  <si>
    <t>ETS25 TEMPERATURE STANDARD</t>
  </si>
  <si>
    <t>ETS25 A182 ANGLED TEMPERATURE STANDARD</t>
  </si>
  <si>
    <t>ETS25 A213 ANGLED TEMPERATURE STANDARD</t>
  </si>
  <si>
    <t>E-Val Pro 12 channel Galvanic Insulated TC sensor array</t>
  </si>
  <si>
    <t>E-Val Pro 4 channel Galvanic Insulated TC sensor array</t>
  </si>
  <si>
    <t>TS PRO TC sensor incl. 30 cm long Thermocouple</t>
  </si>
  <si>
    <t>TS PRO Single Flexible High Temperature Sensor, 30 cm</t>
  </si>
  <si>
    <t>TS PRO Single Flexible High Temperature Sensor, 50 cm</t>
  </si>
  <si>
    <t>TS PRO Double Flexible High Temperature Sensor, 30 cm</t>
  </si>
  <si>
    <t>TS PRO Double Flexible High Temperature Sensor, 50 cm</t>
  </si>
  <si>
    <t>DKK</t>
  </si>
  <si>
    <t>TS PRO SmartFlex Single Sensor, 30 cm</t>
  </si>
  <si>
    <t>TS PRO SmartFlex Single Sensor, 50 cm</t>
  </si>
  <si>
    <t>TS PRO SmartFlex Single Sensor, 100 cm</t>
  </si>
  <si>
    <t>TS PRO SmartFlex Double Sensor, 30 cm</t>
  </si>
  <si>
    <t>TS PRO SmartFlex Double Sensor, 50 cm</t>
  </si>
  <si>
    <t>TS PRO SmartFlex Double Sensor, 100 cm</t>
  </si>
  <si>
    <t>SLA Bronze</t>
  </si>
  <si>
    <t>SLA Silver</t>
  </si>
  <si>
    <t>Acc. Calibration</t>
  </si>
  <si>
    <t>TrackSense Pro Loggers</t>
  </si>
  <si>
    <t>TS Compact Loggers</t>
  </si>
  <si>
    <t>TS Frigo Loggers</t>
  </si>
  <si>
    <t>TS Frigo UX Sky Loggers</t>
  </si>
  <si>
    <t>TS LyoPro Loggers</t>
  </si>
  <si>
    <t>TS Lab Loggers</t>
  </si>
  <si>
    <t>TS Mini Loggers</t>
  </si>
  <si>
    <t>TS Micro Loggers</t>
  </si>
  <si>
    <t>TS Pro Sensors - Temperature</t>
  </si>
  <si>
    <t>E-Val Pro</t>
  </si>
  <si>
    <t>TS Pro Sensors - Others</t>
  </si>
  <si>
    <t>Ellab Validation Solutions</t>
  </si>
  <si>
    <t>Parts List: Validation Service Agreement for Calibration</t>
  </si>
  <si>
    <t>Notes</t>
  </si>
  <si>
    <t>09000023 Frigo UX</t>
  </si>
  <si>
    <t>09000005 Lab</t>
  </si>
  <si>
    <t>09000160 Lyo</t>
  </si>
  <si>
    <t>09000005 Compact</t>
  </si>
  <si>
    <t>09000005 Micro</t>
  </si>
  <si>
    <t>09000005 Mini</t>
  </si>
  <si>
    <t>09000023 Micro</t>
  </si>
  <si>
    <t>251060X</t>
  </si>
  <si>
    <t>Select Currency</t>
  </si>
  <si>
    <t>Currency</t>
  </si>
  <si>
    <t>CHF</t>
  </si>
  <si>
    <t>EURO</t>
  </si>
  <si>
    <t>Exchange Rates</t>
  </si>
  <si>
    <t>GBP</t>
  </si>
  <si>
    <t>USD</t>
  </si>
  <si>
    <t>USD-Japan</t>
  </si>
  <si>
    <t>&lt; 5yr</t>
  </si>
  <si>
    <t>10 to 15yr</t>
  </si>
  <si>
    <t>5 to 10yr</t>
  </si>
  <si>
    <t>(DKK)</t>
  </si>
  <si>
    <t>Gold 5 to 10yr</t>
  </si>
  <si>
    <t>Gold 10 to 15yr</t>
  </si>
  <si>
    <t>Gold upto 5yr</t>
  </si>
  <si>
    <t>Version 04, issued July 08, 2026</t>
  </si>
  <si>
    <t>15 July 2026 to 31 December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</si>
</sst>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6" formatCode="00000000"/>
  </numFmts>
  <fonts count="14" x14ac:knownFonts="1">
    <font>
      <sz val="11"/>
      <color theme="1"/>
      <name val="Ellab Sans"/>
      <family val="2"/>
      <scheme val="minor"/>
    </font>
    <font>
      <sz val="11"/>
      <color theme="1"/>
      <name val="Ellab Sans"/>
      <family val="2"/>
      <scheme val="minor"/>
    </font>
    <font>
      <sz val="11"/>
      <color indexed="8"/>
      <name val="Calibri"/>
      <family val="2"/>
    </font>
    <font>
      <sz val="10"/>
      <color theme="1"/>
      <name val="Ellab Sans"/>
      <family val="2"/>
      <scheme val="minor"/>
    </font>
    <font>
      <b/>
      <sz val="10"/>
      <color theme="1"/>
      <name val="Ellab Sans"/>
      <family val="2"/>
      <scheme val="minor"/>
    </font>
    <font>
      <b/>
      <sz val="10"/>
      <color theme="1"/>
      <name val="Ellab Sans"/>
      <scheme val="minor"/>
    </font>
    <font>
      <b/>
      <sz val="16"/>
      <color theme="1"/>
      <name val="Ellab Sans"/>
      <family val="2"/>
      <scheme val="minor"/>
    </font>
    <font>
      <sz val="12"/>
      <color theme="1"/>
      <name val="Ellab Sans"/>
      <family val="2"/>
      <scheme val="minor"/>
    </font>
    <font>
      <b/>
      <sz val="12"/>
      <name val="Ellab Sans"/>
      <family val="2"/>
      <scheme val="minor"/>
    </font>
    <font>
      <sz val="16"/>
      <color theme="1"/>
      <name val="Ellab Sans"/>
      <family val="2"/>
      <scheme val="minor"/>
    </font>
    <font>
      <b/>
      <sz val="14"/>
      <name val="Ellab Sans"/>
      <family val="2"/>
      <scheme val="minor"/>
    </font>
    <font>
      <sz val="14"/>
      <color theme="1"/>
      <name val="Ellab Sans"/>
      <family val="2"/>
      <scheme val="minor"/>
    </font>
    <font>
      <b/>
      <sz val="12"/>
      <color theme="1"/>
      <name val="Ellab Sans"/>
      <scheme val="minor"/>
    </font>
    <font>
      <sz val="12"/>
      <color theme="1"/>
      <name val="Ellab Sans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1" fontId="3" fillId="0" borderId="4" xfId="0" applyNumberFormat="1" applyFont="1" applyBorder="1" applyAlignment="1">
      <alignment horizontal="left"/>
    </xf>
    <xf numFmtId="0" fontId="3" fillId="0" borderId="0" xfId="0" applyFont="1" applyAlignment="1">
      <alignment vertical="center"/>
    </xf>
    <xf numFmtId="0" fontId="3" fillId="0" borderId="4" xfId="0" quotePrefix="1" applyFont="1" applyBorder="1"/>
    <xf numFmtId="0" fontId="3" fillId="0" borderId="0" xfId="0" quotePrefix="1" applyFont="1"/>
    <xf numFmtId="43" fontId="3" fillId="0" borderId="4" xfId="1" quotePrefix="1" applyFont="1" applyBorder="1"/>
    <xf numFmtId="1" fontId="3" fillId="0" borderId="4" xfId="0" quotePrefix="1" applyNumberFormat="1" applyFont="1" applyBorder="1"/>
    <xf numFmtId="0" fontId="3" fillId="0" borderId="4" xfId="0" applyFont="1" applyBorder="1"/>
    <xf numFmtId="0" fontId="3" fillId="0" borderId="6" xfId="0" applyFont="1" applyBorder="1"/>
    <xf numFmtId="1" fontId="3" fillId="0" borderId="6" xfId="0" applyNumberFormat="1" applyFont="1" applyBorder="1" applyAlignment="1">
      <alignment horizontal="left"/>
    </xf>
    <xf numFmtId="0" fontId="3" fillId="0" borderId="5" xfId="0" applyFont="1" applyBorder="1" applyAlignment="1">
      <alignment vertical="center"/>
    </xf>
    <xf numFmtId="0" fontId="3" fillId="0" borderId="6" xfId="0" quotePrefix="1" applyFont="1" applyBorder="1"/>
    <xf numFmtId="0" fontId="3" fillId="0" borderId="5" xfId="0" applyFont="1" applyBorder="1"/>
    <xf numFmtId="43" fontId="3" fillId="0" borderId="6" xfId="1" quotePrefix="1" applyFont="1" applyBorder="1"/>
    <xf numFmtId="166" fontId="3" fillId="0" borderId="10" xfId="2" applyNumberFormat="1" applyFont="1" applyFill="1" applyBorder="1" applyAlignment="1">
      <alignment horizontal="left" vertical="center"/>
    </xf>
    <xf numFmtId="1" fontId="3" fillId="0" borderId="4" xfId="0" applyNumberFormat="1" applyFont="1" applyBorder="1"/>
    <xf numFmtId="166" fontId="3" fillId="0" borderId="4" xfId="2" applyNumberFormat="1" applyFont="1" applyFill="1" applyBorder="1" applyAlignment="1">
      <alignment horizontal="left" vertical="center"/>
    </xf>
    <xf numFmtId="0" fontId="3" fillId="0" borderId="4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166" fontId="3" fillId="0" borderId="6" xfId="2" applyNumberFormat="1" applyFont="1" applyFill="1" applyBorder="1" applyAlignment="1">
      <alignment horizontal="left" vertical="center"/>
    </xf>
    <xf numFmtId="1" fontId="3" fillId="0" borderId="6" xfId="0" applyNumberFormat="1" applyFont="1" applyBorder="1"/>
    <xf numFmtId="1" fontId="3" fillId="0" borderId="4" xfId="0" quotePrefix="1" applyNumberFormat="1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7" xfId="0" applyFont="1" applyBorder="1"/>
    <xf numFmtId="166" fontId="3" fillId="0" borderId="8" xfId="2" applyNumberFormat="1" applyFont="1" applyFill="1" applyBorder="1" applyAlignment="1">
      <alignment horizontal="left" vertical="center"/>
    </xf>
    <xf numFmtId="0" fontId="3" fillId="0" borderId="4" xfId="2" applyNumberFormat="1" applyFont="1" applyFill="1" applyBorder="1" applyAlignment="1">
      <alignment horizontal="left" vertical="center"/>
    </xf>
    <xf numFmtId="0" fontId="3" fillId="0" borderId="6" xfId="2" applyNumberFormat="1" applyFont="1" applyFill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4" fillId="4" borderId="3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4" fillId="4" borderId="3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vertical="center"/>
    </xf>
    <xf numFmtId="0" fontId="4" fillId="4" borderId="18" xfId="0" applyFont="1" applyFill="1" applyBorder="1"/>
    <xf numFmtId="0" fontId="4" fillId="5" borderId="8" xfId="0" applyFont="1" applyFill="1" applyBorder="1" applyAlignment="1">
      <alignment vertical="center"/>
    </xf>
    <xf numFmtId="0" fontId="4" fillId="3" borderId="0" xfId="0" applyFont="1" applyFill="1"/>
    <xf numFmtId="0" fontId="4" fillId="3" borderId="4" xfId="0" applyFont="1" applyFill="1" applyBorder="1"/>
    <xf numFmtId="0" fontId="4" fillId="3" borderId="4" xfId="0" applyFont="1" applyFill="1" applyBorder="1" applyAlignment="1">
      <alignment horizontal="center"/>
    </xf>
    <xf numFmtId="0" fontId="4" fillId="5" borderId="9" xfId="0" applyFont="1" applyFill="1" applyBorder="1" applyAlignment="1">
      <alignment vertical="center"/>
    </xf>
    <xf numFmtId="0" fontId="0" fillId="3" borderId="0" xfId="0" applyFill="1"/>
    <xf numFmtId="0" fontId="3" fillId="3" borderId="0" xfId="0" applyFont="1" applyFill="1"/>
    <xf numFmtId="0" fontId="12" fillId="3" borderId="4" xfId="0" applyFont="1" applyFill="1" applyBorder="1"/>
    <xf numFmtId="0" fontId="3" fillId="3" borderId="6" xfId="0" applyFont="1" applyFill="1" applyBorder="1" applyAlignment="1">
      <alignment horizontal="left"/>
    </xf>
    <xf numFmtId="1" fontId="3" fillId="3" borderId="14" xfId="0" applyNumberFormat="1" applyFont="1" applyFill="1" applyBorder="1" applyAlignment="1">
      <alignment horizontal="center" vertical="center"/>
    </xf>
    <xf numFmtId="0" fontId="6" fillId="3" borderId="0" xfId="0" applyFont="1" applyFill="1"/>
    <xf numFmtId="1" fontId="6" fillId="3" borderId="0" xfId="0" applyNumberFormat="1" applyFont="1" applyFill="1" applyAlignment="1">
      <alignment horizontal="center" vertical="center"/>
    </xf>
    <xf numFmtId="43" fontId="8" fillId="3" borderId="0" xfId="1" applyFont="1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9" fillId="3" borderId="0" xfId="0" applyFont="1" applyFill="1"/>
    <xf numFmtId="1" fontId="9" fillId="3" borderId="0" xfId="0" applyNumberFormat="1" applyFont="1" applyFill="1" applyAlignment="1">
      <alignment horizontal="center" vertical="center"/>
    </xf>
    <xf numFmtId="43" fontId="10" fillId="3" borderId="0" xfId="1" applyFont="1" applyFill="1" applyAlignment="1">
      <alignment horizontal="center" vertical="center"/>
    </xf>
    <xf numFmtId="0" fontId="11" fillId="3" borderId="0" xfId="0" applyFont="1" applyFill="1"/>
    <xf numFmtId="1" fontId="11" fillId="3" borderId="0" xfId="0" applyNumberFormat="1" applyFont="1" applyFill="1" applyAlignment="1">
      <alignment horizontal="center" vertical="center"/>
    </xf>
    <xf numFmtId="9" fontId="10" fillId="3" borderId="0" xfId="1" applyNumberFormat="1" applyFont="1" applyFill="1" applyAlignment="1">
      <alignment horizontal="center" vertical="center"/>
    </xf>
    <xf numFmtId="0" fontId="4" fillId="5" borderId="18" xfId="0" applyFont="1" applyFill="1" applyBorder="1" applyAlignment="1">
      <alignment vertical="center"/>
    </xf>
    <xf numFmtId="0" fontId="3" fillId="3" borderId="0" xfId="0" quotePrefix="1" applyFont="1" applyFill="1"/>
    <xf numFmtId="43" fontId="3" fillId="0" borderId="16" xfId="1" quotePrefix="1" applyFont="1" applyBorder="1"/>
    <xf numFmtId="43" fontId="3" fillId="0" borderId="17" xfId="1" quotePrefix="1" applyFont="1" applyBorder="1"/>
    <xf numFmtId="1" fontId="3" fillId="0" borderId="16" xfId="0" applyNumberFormat="1" applyFont="1" applyBorder="1"/>
    <xf numFmtId="1" fontId="3" fillId="0" borderId="17" xfId="0" applyNumberFormat="1" applyFont="1" applyBorder="1"/>
    <xf numFmtId="0" fontId="3" fillId="0" borderId="18" xfId="0" applyFont="1" applyBorder="1"/>
    <xf numFmtId="1" fontId="3" fillId="0" borderId="16" xfId="0" applyNumberFormat="1" applyFont="1" applyBorder="1" applyAlignment="1">
      <alignment horizontal="left"/>
    </xf>
    <xf numFmtId="1" fontId="3" fillId="0" borderId="17" xfId="0" applyNumberFormat="1" applyFont="1" applyBorder="1" applyAlignment="1">
      <alignment horizontal="left"/>
    </xf>
    <xf numFmtId="0" fontId="4" fillId="4" borderId="17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/>
    </xf>
    <xf numFmtId="0" fontId="4" fillId="4" borderId="10" xfId="0" applyFont="1" applyFill="1" applyBorder="1"/>
    <xf numFmtId="1" fontId="13" fillId="3" borderId="13" xfId="0" applyNumberFormat="1" applyFont="1" applyFill="1" applyBorder="1" applyAlignment="1">
      <alignment horizontal="center" vertical="center"/>
    </xf>
    <xf numFmtId="0" fontId="3" fillId="0" borderId="18" xfId="0" quotePrefix="1" applyFont="1" applyBorder="1" applyAlignment="1">
      <alignment horizontal="left"/>
    </xf>
    <xf numFmtId="1" fontId="3" fillId="0" borderId="8" xfId="0" applyNumberFormat="1" applyFont="1" applyBorder="1"/>
    <xf numFmtId="1" fontId="3" fillId="0" borderId="18" xfId="0" applyNumberFormat="1" applyFont="1" applyBorder="1"/>
    <xf numFmtId="0" fontId="12" fillId="4" borderId="10" xfId="0" applyFont="1" applyFill="1" applyBorder="1"/>
    <xf numFmtId="1" fontId="12" fillId="4" borderId="12" xfId="0" applyNumberFormat="1" applyFont="1" applyFill="1" applyBorder="1" applyAlignment="1">
      <alignment horizontal="center" vertical="center"/>
    </xf>
    <xf numFmtId="1" fontId="3" fillId="0" borderId="16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5" fillId="5" borderId="8" xfId="0" applyFont="1" applyFill="1" applyBorder="1"/>
    <xf numFmtId="0" fontId="4" fillId="4" borderId="8" xfId="0" applyFont="1" applyFill="1" applyBorder="1"/>
    <xf numFmtId="0" fontId="5" fillId="8" borderId="4" xfId="0" applyFont="1" applyFill="1" applyBorder="1" applyAlignment="1">
      <alignment horizontal="left"/>
    </xf>
    <xf numFmtId="2" fontId="3" fillId="2" borderId="16" xfId="0" applyNumberFormat="1" applyFont="1" applyFill="1" applyBorder="1"/>
    <xf numFmtId="0" fontId="5" fillId="8" borderId="4" xfId="0" quotePrefix="1" applyFont="1" applyFill="1" applyBorder="1" applyAlignment="1">
      <alignment horizontal="left"/>
    </xf>
    <xf numFmtId="0" fontId="5" fillId="8" borderId="6" xfId="0" quotePrefix="1" applyFont="1" applyFill="1" applyBorder="1" applyAlignment="1">
      <alignment horizontal="left"/>
    </xf>
    <xf numFmtId="2" fontId="3" fillId="2" borderId="17" xfId="0" applyNumberFormat="1" applyFont="1" applyFill="1" applyBorder="1"/>
    <xf numFmtId="0" fontId="4" fillId="4" borderId="15" xfId="0" applyFont="1" applyFill="1" applyBorder="1" applyAlignment="1">
      <alignment horizontal="center" vertical="center"/>
    </xf>
    <xf numFmtId="0" fontId="3" fillId="4" borderId="11" xfId="0" applyFont="1" applyFill="1" applyBorder="1"/>
    <xf numFmtId="0" fontId="3" fillId="4" borderId="12" xfId="0" applyFont="1" applyFill="1" applyBorder="1"/>
    <xf numFmtId="0" fontId="3" fillId="3" borderId="4" xfId="0" applyFont="1" applyFill="1" applyBorder="1"/>
    <xf numFmtId="0" fontId="5" fillId="5" borderId="9" xfId="0" applyFont="1" applyFill="1" applyBorder="1" applyAlignment="1">
      <alignment horizontal="left" vertical="center" indent="1"/>
    </xf>
    <xf numFmtId="0" fontId="12" fillId="6" borderId="10" xfId="0" applyFont="1" applyFill="1" applyBorder="1"/>
    <xf numFmtId="1" fontId="12" fillId="6" borderId="12" xfId="0" applyNumberFormat="1" applyFont="1" applyFill="1" applyBorder="1" applyAlignment="1">
      <alignment horizontal="center" vertical="center"/>
    </xf>
    <xf numFmtId="1" fontId="3" fillId="0" borderId="13" xfId="0" applyNumberFormat="1" applyFont="1" applyBorder="1" applyAlignment="1">
      <alignment horizontal="left" vertical="center"/>
    </xf>
    <xf numFmtId="43" fontId="7" fillId="3" borderId="0" xfId="1" applyFont="1" applyFill="1" applyAlignment="1">
      <alignment horizontal="right"/>
    </xf>
    <xf numFmtId="0" fontId="5" fillId="3" borderId="4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7" borderId="9" xfId="0" applyFont="1" applyFill="1" applyBorder="1" applyAlignment="1" applyProtection="1">
      <alignment horizontal="left" vertical="center" indent="1"/>
      <protection locked="0"/>
    </xf>
  </cellXfs>
  <cellStyles count="3">
    <cellStyle name="Comma" xfId="1" builtinId="3"/>
    <cellStyle name="Komma 2" xfId="2" xr:uid="{D58091CD-8F18-4113-AE5D-7C26B73629A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Ellab">
  <a:themeElements>
    <a:clrScheme name="Custom 4">
      <a:dk1>
        <a:srgbClr val="00004B"/>
      </a:dk1>
      <a:lt1>
        <a:srgbClr val="00AEEF"/>
      </a:lt1>
      <a:dk2>
        <a:srgbClr val="00004B"/>
      </a:dk2>
      <a:lt2>
        <a:srgbClr val="FFFFFF"/>
      </a:lt2>
      <a:accent1>
        <a:srgbClr val="00AEEF"/>
      </a:accent1>
      <a:accent2>
        <a:srgbClr val="00004B"/>
      </a:accent2>
      <a:accent3>
        <a:srgbClr val="7BC70F"/>
      </a:accent3>
      <a:accent4>
        <a:srgbClr val="A01966"/>
      </a:accent4>
      <a:accent5>
        <a:srgbClr val="FBB040"/>
      </a:accent5>
      <a:accent6>
        <a:srgbClr val="D8D8D8"/>
      </a:accent6>
      <a:hlink>
        <a:srgbClr val="0F9ED5"/>
      </a:hlink>
      <a:folHlink>
        <a:srgbClr val="78206E"/>
      </a:folHlink>
    </a:clrScheme>
    <a:fontScheme name="Ellab Sans">
      <a:majorFont>
        <a:latin typeface="Ellab Sans"/>
        <a:ea typeface=""/>
        <a:cs typeface=""/>
      </a:majorFont>
      <a:minorFont>
        <a:latin typeface="Ellab San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17F7B-4F2B-4776-B193-2E4917676996}">
  <sheetPr>
    <tabColor theme="6"/>
    <pageSetUpPr fitToPage="1"/>
  </sheetPr>
  <dimension ref="A1:M155"/>
  <sheetViews>
    <sheetView tabSelected="1" zoomScale="90" zoomScaleNormal="90" workbookViewId="0">
      <pane ySplit="10" topLeftCell="A11" activePane="bottomLeft" state="frozen"/>
      <selection pane="bottomLeft" activeCell="H13" sqref="H13"/>
    </sheetView>
  </sheetViews>
  <sheetFormatPr defaultColWidth="8.8984375" defaultRowHeight="16.2" x14ac:dyDescent="0.4"/>
  <cols>
    <col min="1" max="1" width="3.796875" style="40" customWidth="1"/>
    <col min="2" max="2" width="14.796875" style="1" customWidth="1"/>
    <col min="3" max="3" width="72.796875" style="1" bestFit="1" customWidth="1"/>
    <col min="4" max="4" width="7.59765625" style="1" customWidth="1"/>
    <col min="5" max="5" width="38.69921875" style="1" bestFit="1" customWidth="1"/>
    <col min="6" max="8" width="9.69921875" style="1" bestFit="1" customWidth="1"/>
    <col min="9" max="10" width="9.69921875" style="1" customWidth="1"/>
    <col min="11" max="11" width="14.796875" style="1" bestFit="1" customWidth="1"/>
    <col min="12" max="12" width="4.796875" style="40" customWidth="1"/>
    <col min="13" max="13" width="28.69921875" style="1" customWidth="1"/>
    <col min="14" max="16384" width="8.8984375" style="1"/>
  </cols>
  <sheetData>
    <row r="1" spans="1:13" customFormat="1" ht="21.75" customHeight="1" x14ac:dyDescent="0.65">
      <c r="A1" s="39"/>
      <c r="B1" s="70" t="s">
        <v>170</v>
      </c>
      <c r="C1" s="71"/>
      <c r="D1" s="44"/>
      <c r="E1" s="45"/>
      <c r="F1" s="46"/>
      <c r="G1" s="47"/>
      <c r="H1" s="89" t="e" vm="1">
        <v>#VALUE!</v>
      </c>
      <c r="I1" s="89"/>
      <c r="J1" s="89"/>
      <c r="K1" s="89"/>
      <c r="L1" s="40"/>
    </row>
    <row r="2" spans="1:13" customFormat="1" ht="21.75" customHeight="1" x14ac:dyDescent="0.65">
      <c r="A2" s="39"/>
      <c r="B2" s="41" t="s">
        <v>171</v>
      </c>
      <c r="C2" s="66"/>
      <c r="D2" s="48"/>
      <c r="E2" s="49"/>
      <c r="F2" s="50"/>
      <c r="G2" s="47"/>
      <c r="H2" s="89"/>
      <c r="I2" s="89"/>
      <c r="J2" s="89"/>
      <c r="K2" s="89"/>
      <c r="L2" s="40"/>
    </row>
    <row r="3" spans="1:13" customFormat="1" ht="21.75" customHeight="1" x14ac:dyDescent="0.5">
      <c r="A3" s="39"/>
      <c r="B3" s="8" t="s">
        <v>196</v>
      </c>
      <c r="C3" s="88"/>
      <c r="D3" s="51"/>
      <c r="E3" s="52"/>
      <c r="F3" s="53"/>
      <c r="G3" s="47"/>
      <c r="H3" s="52"/>
      <c r="I3" s="52"/>
      <c r="J3" s="52"/>
      <c r="K3" s="46"/>
      <c r="L3" s="46"/>
    </row>
    <row r="4" spans="1:13" customFormat="1" ht="21.75" customHeight="1" x14ac:dyDescent="0.5">
      <c r="A4" s="39"/>
      <c r="B4" s="42" t="s">
        <v>197</v>
      </c>
      <c r="C4" s="43"/>
      <c r="D4" s="51"/>
      <c r="E4" s="52"/>
      <c r="F4" s="53"/>
      <c r="G4" s="47"/>
      <c r="H4" s="52"/>
      <c r="I4" s="52"/>
      <c r="J4" s="52"/>
      <c r="K4" s="46"/>
      <c r="L4" s="46"/>
    </row>
    <row r="5" spans="1:13" x14ac:dyDescent="0.4">
      <c r="B5" s="40"/>
      <c r="C5" s="40"/>
      <c r="D5" s="40"/>
      <c r="E5" s="40"/>
      <c r="F5" s="40"/>
      <c r="G5" s="40"/>
      <c r="H5" s="40"/>
      <c r="I5" s="40"/>
      <c r="J5" s="40"/>
      <c r="K5" s="40"/>
    </row>
    <row r="6" spans="1:13" ht="16.8" x14ac:dyDescent="0.45">
      <c r="B6" s="35" t="s">
        <v>181</v>
      </c>
      <c r="C6" s="40"/>
      <c r="D6" s="40"/>
      <c r="E6" s="40"/>
      <c r="F6" s="40"/>
      <c r="G6" s="40"/>
      <c r="H6" s="40"/>
      <c r="I6" s="40"/>
      <c r="J6" s="40"/>
      <c r="K6" s="40"/>
    </row>
    <row r="7" spans="1:13" ht="16.8" x14ac:dyDescent="0.45">
      <c r="B7" s="74" t="s">
        <v>182</v>
      </c>
      <c r="C7" s="92" t="s">
        <v>184</v>
      </c>
      <c r="D7" s="40"/>
      <c r="E7" s="40"/>
      <c r="F7" s="40"/>
      <c r="G7" s="40"/>
      <c r="H7" s="40"/>
      <c r="I7" s="40"/>
      <c r="J7" s="40"/>
      <c r="K7" s="40"/>
    </row>
    <row r="8" spans="1:13" ht="16.8" x14ac:dyDescent="0.4">
      <c r="B8" s="40"/>
      <c r="C8" s="40"/>
      <c r="D8" s="40"/>
      <c r="E8" s="40"/>
      <c r="F8" s="40"/>
      <c r="G8" s="40"/>
      <c r="H8" s="90" t="s">
        <v>42</v>
      </c>
      <c r="I8" s="91"/>
      <c r="J8" s="91"/>
      <c r="K8" s="40"/>
    </row>
    <row r="9" spans="1:13" ht="17.399999999999999" thickBot="1" x14ac:dyDescent="0.5">
      <c r="B9" s="35" t="s">
        <v>47</v>
      </c>
      <c r="C9" s="40"/>
      <c r="D9" s="36" t="s">
        <v>48</v>
      </c>
      <c r="E9" s="40"/>
      <c r="F9" s="37" t="s">
        <v>156</v>
      </c>
      <c r="G9" s="37" t="s">
        <v>157</v>
      </c>
      <c r="H9" s="37" t="s">
        <v>189</v>
      </c>
      <c r="I9" s="37" t="s">
        <v>191</v>
      </c>
      <c r="J9" s="37" t="s">
        <v>190</v>
      </c>
      <c r="K9" s="37" t="s">
        <v>158</v>
      </c>
      <c r="M9" s="64" t="s">
        <v>172</v>
      </c>
    </row>
    <row r="10" spans="1:13" ht="16.8" x14ac:dyDescent="0.4">
      <c r="B10" s="29" t="s">
        <v>24</v>
      </c>
      <c r="C10" s="30" t="s">
        <v>25</v>
      </c>
      <c r="D10" s="29" t="s">
        <v>24</v>
      </c>
      <c r="E10" s="30" t="s">
        <v>25</v>
      </c>
      <c r="F10" s="31" t="str">
        <f>_xlfn.CONCAT("(",$C$7,")")</f>
        <v>(EURO)</v>
      </c>
      <c r="G10" s="31" t="str">
        <f t="shared" ref="G10:K10" si="0">_xlfn.CONCAT("(",$C$7,")")</f>
        <v>(EURO)</v>
      </c>
      <c r="H10" s="31" t="str">
        <f t="shared" si="0"/>
        <v>(EURO)</v>
      </c>
      <c r="I10" s="31" t="str">
        <f t="shared" si="0"/>
        <v>(EURO)</v>
      </c>
      <c r="J10" s="31" t="str">
        <f t="shared" si="0"/>
        <v>(EURO)</v>
      </c>
      <c r="K10" s="81" t="str">
        <f t="shared" si="0"/>
        <v>(EURO)</v>
      </c>
      <c r="M10" s="63"/>
    </row>
    <row r="11" spans="1:13" ht="16.8" x14ac:dyDescent="0.4">
      <c r="B11" s="34" t="s">
        <v>159</v>
      </c>
      <c r="C11" s="32"/>
      <c r="D11" s="32"/>
      <c r="E11" s="32"/>
      <c r="F11" s="32"/>
      <c r="G11" s="32"/>
      <c r="H11" s="32"/>
      <c r="I11" s="32"/>
      <c r="J11" s="32"/>
      <c r="K11" s="38"/>
      <c r="M11" s="54"/>
    </row>
    <row r="12" spans="1:13" x14ac:dyDescent="0.4">
      <c r="B12" s="2">
        <v>31191003</v>
      </c>
      <c r="C12" s="3" t="s">
        <v>59</v>
      </c>
      <c r="D12" s="4" t="s">
        <v>44</v>
      </c>
      <c r="E12" s="5" t="s">
        <v>44</v>
      </c>
      <c r="F12" s="6">
        <v>0</v>
      </c>
      <c r="G12" s="6">
        <v>0</v>
      </c>
      <c r="H12" s="7">
        <f>'Price List - DK'!H12/_xlfn.XLOOKUP($C$7,$B$146:$B$151,$C$146:$C$151,0,0)</f>
        <v>77.33512786002693</v>
      </c>
      <c r="I12" s="7">
        <f>'Price List - DK'!I12/_xlfn.XLOOKUP($C$7,$B$146:$B$151,$C$146:$C$151,0,0)</f>
        <v>154.67025572005386</v>
      </c>
      <c r="J12" s="7">
        <f>'Price List - DK'!J12/_xlfn.XLOOKUP($C$7,$B$146:$B$151,$C$146:$C$151,0,0)</f>
        <v>232.00538358008077</v>
      </c>
      <c r="K12" s="56">
        <v>0</v>
      </c>
      <c r="M12" s="56"/>
    </row>
    <row r="13" spans="1:13" x14ac:dyDescent="0.4">
      <c r="B13" s="2">
        <v>31191093</v>
      </c>
      <c r="C13" s="3" t="s">
        <v>61</v>
      </c>
      <c r="D13" s="4" t="s">
        <v>44</v>
      </c>
      <c r="E13" s="1" t="s">
        <v>44</v>
      </c>
      <c r="F13" s="6">
        <v>0</v>
      </c>
      <c r="G13" s="6">
        <v>0</v>
      </c>
      <c r="H13" s="7">
        <f>'Price List - DK'!H13/_xlfn.XLOOKUP($C$7,$B$146:$B$151,$C$146:$C$151,0,0)</f>
        <v>90.383580080753717</v>
      </c>
      <c r="I13" s="7">
        <f>'Price List - DK'!I13/_xlfn.XLOOKUP($C$7,$B$146:$B$151,$C$146:$C$151,0,0)</f>
        <v>180.76716016150743</v>
      </c>
      <c r="J13" s="7">
        <f>'Price List - DK'!J13/_xlfn.XLOOKUP($C$7,$B$146:$B$151,$C$146:$C$151,0,0)</f>
        <v>271.15074024226112</v>
      </c>
      <c r="K13" s="56">
        <v>0</v>
      </c>
      <c r="M13" s="56"/>
    </row>
    <row r="14" spans="1:13" x14ac:dyDescent="0.4">
      <c r="B14" s="2">
        <v>31192003</v>
      </c>
      <c r="C14" s="3" t="s">
        <v>58</v>
      </c>
      <c r="D14" s="4" t="s">
        <v>44</v>
      </c>
      <c r="E14" s="1" t="s">
        <v>44</v>
      </c>
      <c r="F14" s="6">
        <v>0</v>
      </c>
      <c r="G14" s="6">
        <v>0</v>
      </c>
      <c r="H14" s="7">
        <f>'Price List - DK'!H14/_xlfn.XLOOKUP($C$7,$B$146:$B$151,$C$146:$C$151,0,0)</f>
        <v>126.17092866756394</v>
      </c>
      <c r="I14" s="7">
        <f>'Price List - DK'!I14/_xlfn.XLOOKUP($C$7,$B$146:$B$151,$C$146:$C$151,0,0)</f>
        <v>252.34185733512788</v>
      </c>
      <c r="J14" s="7">
        <f>'Price List - DK'!J14/_xlfn.XLOOKUP($C$7,$B$146:$B$151,$C$146:$C$151,0,0)</f>
        <v>378.51278600269183</v>
      </c>
      <c r="K14" s="56">
        <v>0</v>
      </c>
      <c r="M14" s="56"/>
    </row>
    <row r="15" spans="1:13" x14ac:dyDescent="0.4">
      <c r="B15" s="2">
        <v>31192103</v>
      </c>
      <c r="C15" s="3" t="s">
        <v>57</v>
      </c>
      <c r="D15" s="4" t="s">
        <v>44</v>
      </c>
      <c r="E15" s="1" t="s">
        <v>44</v>
      </c>
      <c r="F15" s="6">
        <v>0</v>
      </c>
      <c r="G15" s="6">
        <v>0</v>
      </c>
      <c r="H15" s="7">
        <f>'Price List - DK'!H15/_xlfn.XLOOKUP($C$7,$B$146:$B$151,$C$146:$C$151,0,0)</f>
        <v>143.05518169582774</v>
      </c>
      <c r="I15" s="7">
        <f>'Price List - DK'!I15/_xlfn.XLOOKUP($C$7,$B$146:$B$151,$C$146:$C$151,0,0)</f>
        <v>286.11036339165548</v>
      </c>
      <c r="J15" s="7">
        <f>'Price List - DK'!J15/_xlfn.XLOOKUP($C$7,$B$146:$B$151,$C$146:$C$151,0,0)</f>
        <v>429.16554508748322</v>
      </c>
      <c r="K15" s="56">
        <v>0</v>
      </c>
      <c r="M15" s="56"/>
    </row>
    <row r="16" spans="1:13" x14ac:dyDescent="0.4">
      <c r="B16" s="10">
        <v>31192203</v>
      </c>
      <c r="C16" s="11" t="s">
        <v>60</v>
      </c>
      <c r="D16" s="12" t="s">
        <v>44</v>
      </c>
      <c r="E16" s="13" t="s">
        <v>44</v>
      </c>
      <c r="F16" s="14">
        <v>0</v>
      </c>
      <c r="G16" s="14">
        <v>0</v>
      </c>
      <c r="H16" s="7">
        <f>'Price List - DK'!H16/_xlfn.XLOOKUP($C$7,$B$146:$B$151,$C$146:$C$151,0,0)</f>
        <v>156.13055181695827</v>
      </c>
      <c r="I16" s="7">
        <f>'Price List - DK'!I16/_xlfn.XLOOKUP($C$7,$B$146:$B$151,$C$146:$C$151,0,0)</f>
        <v>312.26110363391655</v>
      </c>
      <c r="J16" s="7">
        <f>'Price List - DK'!J16/_xlfn.XLOOKUP($C$7,$B$146:$B$151,$C$146:$C$151,0,0)</f>
        <v>468.39165545087479</v>
      </c>
      <c r="K16" s="57">
        <v>0</v>
      </c>
      <c r="M16" s="57"/>
    </row>
    <row r="17" spans="2:13" ht="16.8" x14ac:dyDescent="0.4">
      <c r="B17" s="34" t="s">
        <v>160</v>
      </c>
      <c r="C17" s="32"/>
      <c r="D17" s="32"/>
      <c r="E17" s="32"/>
      <c r="F17" s="32"/>
      <c r="G17" s="32"/>
      <c r="H17" s="32"/>
      <c r="I17" s="32"/>
      <c r="J17" s="32"/>
      <c r="K17" s="38"/>
      <c r="M17" s="54"/>
    </row>
    <row r="18" spans="2:13" x14ac:dyDescent="0.4">
      <c r="B18" s="2">
        <v>31191103</v>
      </c>
      <c r="C18" s="1" t="s">
        <v>62</v>
      </c>
      <c r="D18" s="15">
        <v>9000022</v>
      </c>
      <c r="E18" s="1" t="s">
        <v>3</v>
      </c>
      <c r="F18" s="16">
        <f>'Price List - DK'!F18/_xlfn.XLOOKUP($C$7,$B$146:$B$151,$C$146:$C$151,0,0)</f>
        <v>440.4777927321669</v>
      </c>
      <c r="G18" s="16">
        <f>'Price List - DK'!G18/_xlfn.XLOOKUP($C$7,$B$146:$B$151,$C$146:$C$151,0,0)</f>
        <v>471.8506056527591</v>
      </c>
      <c r="H18" s="16">
        <f>'Price List - DK'!H18/_xlfn.XLOOKUP($C$7,$B$146:$B$151,$C$146:$C$151,0,0)</f>
        <v>625.76043068640638</v>
      </c>
      <c r="I18" s="16">
        <f>'Price List - DK'!I18/_xlfn.XLOOKUP($C$7,$B$146:$B$151,$C$146:$C$151,0,0)</f>
        <v>779.67025572005389</v>
      </c>
      <c r="J18" s="16">
        <f>'Price List - DK'!J18/_xlfn.XLOOKUP($C$7,$B$146:$B$151,$C$146:$C$151,0,0)</f>
        <v>933.58008075370128</v>
      </c>
      <c r="K18" s="58">
        <f>'Price List - DK'!K18/_xlfn.XLOOKUP($C$7,$B$146:$B$151,$C$146:$C$151,0,0)</f>
        <v>92.732166890982512</v>
      </c>
      <c r="M18" s="58"/>
    </row>
    <row r="19" spans="2:13" x14ac:dyDescent="0.4">
      <c r="B19" s="2">
        <v>31191104</v>
      </c>
      <c r="C19" s="1" t="s">
        <v>63</v>
      </c>
      <c r="D19" s="17">
        <v>9000023</v>
      </c>
      <c r="E19" s="1" t="s">
        <v>4</v>
      </c>
      <c r="F19" s="16">
        <f>'Price List - DK'!F19/_xlfn.XLOOKUP($C$7,$B$146:$B$151,$C$146:$C$151,0,0)</f>
        <v>686.48048452220735</v>
      </c>
      <c r="G19" s="16">
        <f>'Price List - DK'!G19/_xlfn.XLOOKUP($C$7,$B$146:$B$151,$C$146:$C$151,0,0)</f>
        <v>717.85329744279954</v>
      </c>
      <c r="H19" s="16">
        <f>'Price List - DK'!H19/_xlfn.XLOOKUP($C$7,$B$146:$B$151,$C$146:$C$151,0,0)</f>
        <v>898.6406460296098</v>
      </c>
      <c r="I19" s="16">
        <f>'Price List - DK'!I19/_xlfn.XLOOKUP($C$7,$B$146:$B$151,$C$146:$C$151,0,0)</f>
        <v>1079.4279946164199</v>
      </c>
      <c r="J19" s="16">
        <f>'Price List - DK'!J19/_xlfn.XLOOKUP($C$7,$B$146:$B$151,$C$146:$C$151,0,0)</f>
        <v>1260.2153432032303</v>
      </c>
      <c r="K19" s="58">
        <f>'Price List - DK'!K19/_xlfn.XLOOKUP($C$7,$B$146:$B$151,$C$146:$C$151,0,0)</f>
        <v>144.5222072678331</v>
      </c>
      <c r="M19" s="58"/>
    </row>
    <row r="20" spans="2:13" x14ac:dyDescent="0.4">
      <c r="B20" s="18">
        <v>31191202</v>
      </c>
      <c r="C20" s="1" t="s">
        <v>64</v>
      </c>
      <c r="D20" s="17" t="s">
        <v>176</v>
      </c>
      <c r="E20" s="1" t="s">
        <v>19</v>
      </c>
      <c r="F20" s="16">
        <f>'Price List - DK'!F20/_xlfn.XLOOKUP($C$7,$B$146:$B$151,$C$146:$C$151,0,0)</f>
        <v>248.94347240915206</v>
      </c>
      <c r="G20" s="16">
        <f>'Price List - DK'!G20/_xlfn.XLOOKUP($C$7,$B$146:$B$151,$C$146:$C$151,0,0)</f>
        <v>280.31628532974429</v>
      </c>
      <c r="H20" s="16">
        <f>'Price List - DK'!H20/_xlfn.XLOOKUP($C$7,$B$146:$B$151,$C$146:$C$151,0,0)</f>
        <v>378.37819650067297</v>
      </c>
      <c r="I20" s="16">
        <f>'Price List - DK'!I20/_xlfn.XLOOKUP($C$7,$B$146:$B$151,$C$146:$C$151,0,0)</f>
        <v>476.4401076716016</v>
      </c>
      <c r="J20" s="16">
        <f>'Price List - DK'!J20/_xlfn.XLOOKUP($C$7,$B$146:$B$151,$C$146:$C$151,0,0)</f>
        <v>574.50201884253033</v>
      </c>
      <c r="K20" s="58">
        <f>'Price List - DK'!K20/_xlfn.XLOOKUP($C$7,$B$146:$B$151,$C$146:$C$151,0,0)</f>
        <v>52.40915208613729</v>
      </c>
      <c r="M20" s="58"/>
    </row>
    <row r="21" spans="2:13" x14ac:dyDescent="0.4">
      <c r="B21" s="18">
        <v>31191203</v>
      </c>
      <c r="C21" s="1" t="s">
        <v>65</v>
      </c>
      <c r="D21" s="17" t="s">
        <v>176</v>
      </c>
      <c r="E21" s="1" t="s">
        <v>19</v>
      </c>
      <c r="F21" s="16">
        <f>'Price List - DK'!F21/_xlfn.XLOOKUP($C$7,$B$146:$B$151,$C$146:$C$151,0,0)</f>
        <v>248.94347240915206</v>
      </c>
      <c r="G21" s="16">
        <f>'Price List - DK'!G21/_xlfn.XLOOKUP($C$7,$B$146:$B$151,$C$146:$C$151,0,0)</f>
        <v>280.31628532974429</v>
      </c>
      <c r="H21" s="16">
        <f>'Price List - DK'!H21/_xlfn.XLOOKUP($C$7,$B$146:$B$151,$C$146:$C$151,0,0)</f>
        <v>378.37819650067297</v>
      </c>
      <c r="I21" s="16">
        <f>'Price List - DK'!I21/_xlfn.XLOOKUP($C$7,$B$146:$B$151,$C$146:$C$151,0,0)</f>
        <v>476.4401076716016</v>
      </c>
      <c r="J21" s="16">
        <f>'Price List - DK'!J21/_xlfn.XLOOKUP($C$7,$B$146:$B$151,$C$146:$C$151,0,0)</f>
        <v>574.50201884253033</v>
      </c>
      <c r="K21" s="58">
        <f>'Price List - DK'!K21/_xlfn.XLOOKUP($C$7,$B$146:$B$151,$C$146:$C$151,0,0)</f>
        <v>52.40915208613729</v>
      </c>
      <c r="M21" s="58"/>
    </row>
    <row r="22" spans="2:13" x14ac:dyDescent="0.4">
      <c r="B22" s="18">
        <v>31191204</v>
      </c>
      <c r="C22" s="1" t="s">
        <v>66</v>
      </c>
      <c r="D22" s="17" t="s">
        <v>176</v>
      </c>
      <c r="E22" s="1" t="s">
        <v>19</v>
      </c>
      <c r="F22" s="16">
        <f>'Price List - DK'!F22/_xlfn.XLOOKUP($C$7,$B$146:$B$151,$C$146:$C$151,0,0)</f>
        <v>248.94347240915206</v>
      </c>
      <c r="G22" s="16">
        <f>'Price List - DK'!G22/_xlfn.XLOOKUP($C$7,$B$146:$B$151,$C$146:$C$151,0,0)</f>
        <v>280.31628532974429</v>
      </c>
      <c r="H22" s="16">
        <f>'Price List - DK'!H22/_xlfn.XLOOKUP($C$7,$B$146:$B$151,$C$146:$C$151,0,0)</f>
        <v>378.37819650067297</v>
      </c>
      <c r="I22" s="16">
        <f>'Price List - DK'!I22/_xlfn.XLOOKUP($C$7,$B$146:$B$151,$C$146:$C$151,0,0)</f>
        <v>476.4401076716016</v>
      </c>
      <c r="J22" s="16">
        <f>'Price List - DK'!J22/_xlfn.XLOOKUP($C$7,$B$146:$B$151,$C$146:$C$151,0,0)</f>
        <v>574.50201884253033</v>
      </c>
      <c r="K22" s="58">
        <f>'Price List - DK'!K22/_xlfn.XLOOKUP($C$7,$B$146:$B$151,$C$146:$C$151,0,0)</f>
        <v>52.40915208613729</v>
      </c>
      <c r="M22" s="58"/>
    </row>
    <row r="23" spans="2:13" x14ac:dyDescent="0.4">
      <c r="B23" s="18">
        <v>31191205</v>
      </c>
      <c r="C23" s="1" t="s">
        <v>67</v>
      </c>
      <c r="D23" s="17" t="s">
        <v>176</v>
      </c>
      <c r="E23" s="1" t="s">
        <v>19</v>
      </c>
      <c r="F23" s="16">
        <f>'Price List - DK'!F23/_xlfn.XLOOKUP($C$7,$B$146:$B$151,$C$146:$C$151,0,0)</f>
        <v>248.94347240915206</v>
      </c>
      <c r="G23" s="16">
        <f>'Price List - DK'!G23/_xlfn.XLOOKUP($C$7,$B$146:$B$151,$C$146:$C$151,0,0)</f>
        <v>280.31628532974429</v>
      </c>
      <c r="H23" s="16">
        <f>'Price List - DK'!H23/_xlfn.XLOOKUP($C$7,$B$146:$B$151,$C$146:$C$151,0,0)</f>
        <v>378.37819650067297</v>
      </c>
      <c r="I23" s="16">
        <f>'Price List - DK'!I23/_xlfn.XLOOKUP($C$7,$B$146:$B$151,$C$146:$C$151,0,0)</f>
        <v>476.4401076716016</v>
      </c>
      <c r="J23" s="16">
        <f>'Price List - DK'!J23/_xlfn.XLOOKUP($C$7,$B$146:$B$151,$C$146:$C$151,0,0)</f>
        <v>574.50201884253033</v>
      </c>
      <c r="K23" s="58">
        <f>'Price List - DK'!K23/_xlfn.XLOOKUP($C$7,$B$146:$B$151,$C$146:$C$151,0,0)</f>
        <v>52.40915208613729</v>
      </c>
      <c r="M23" s="58"/>
    </row>
    <row r="24" spans="2:13" x14ac:dyDescent="0.4">
      <c r="B24" s="18">
        <v>31191250</v>
      </c>
      <c r="C24" s="1" t="s">
        <v>68</v>
      </c>
      <c r="D24" s="17" t="s">
        <v>176</v>
      </c>
      <c r="E24" s="1" t="s">
        <v>19</v>
      </c>
      <c r="F24" s="16">
        <f>'Price List - DK'!F24/_xlfn.XLOOKUP($C$7,$B$146:$B$151,$C$146:$C$151,0,0)</f>
        <v>248.94347240915206</v>
      </c>
      <c r="G24" s="16">
        <f>'Price List - DK'!G24/_xlfn.XLOOKUP($C$7,$B$146:$B$151,$C$146:$C$151,0,0)</f>
        <v>280.31628532974429</v>
      </c>
      <c r="H24" s="16">
        <f>'Price List - DK'!H24/_xlfn.XLOOKUP($C$7,$B$146:$B$151,$C$146:$C$151,0,0)</f>
        <v>401.39973082099601</v>
      </c>
      <c r="I24" s="16">
        <f>'Price List - DK'!I24/_xlfn.XLOOKUP($C$7,$B$146:$B$151,$C$146:$C$151,0,0)</f>
        <v>522.48317631224768</v>
      </c>
      <c r="J24" s="16">
        <f>'Price List - DK'!J24/_xlfn.XLOOKUP($C$7,$B$146:$B$151,$C$146:$C$151,0,0)</f>
        <v>643.5666218034994</v>
      </c>
      <c r="K24" s="58">
        <f>'Price List - DK'!K24/_xlfn.XLOOKUP($C$7,$B$146:$B$151,$C$146:$C$151,0,0)</f>
        <v>52.40915208613729</v>
      </c>
      <c r="M24" s="58"/>
    </row>
    <row r="25" spans="2:13" x14ac:dyDescent="0.4">
      <c r="B25" s="18">
        <v>31191251</v>
      </c>
      <c r="C25" s="1" t="s">
        <v>69</v>
      </c>
      <c r="D25" s="17" t="s">
        <v>176</v>
      </c>
      <c r="E25" s="1" t="s">
        <v>19</v>
      </c>
      <c r="F25" s="16">
        <f>'Price List - DK'!F25/_xlfn.XLOOKUP($C$7,$B$146:$B$151,$C$146:$C$151,0,0)</f>
        <v>248.94347240915206</v>
      </c>
      <c r="G25" s="16">
        <f>'Price List - DK'!G25/_xlfn.XLOOKUP($C$7,$B$146:$B$151,$C$146:$C$151,0,0)</f>
        <v>280.31628532974429</v>
      </c>
      <c r="H25" s="16">
        <f>'Price List - DK'!H25/_xlfn.XLOOKUP($C$7,$B$146:$B$151,$C$146:$C$151,0,0)</f>
        <v>401.39973082099601</v>
      </c>
      <c r="I25" s="16">
        <f>'Price List - DK'!I25/_xlfn.XLOOKUP($C$7,$B$146:$B$151,$C$146:$C$151,0,0)</f>
        <v>522.48317631224768</v>
      </c>
      <c r="J25" s="16">
        <f>'Price List - DK'!J25/_xlfn.XLOOKUP($C$7,$B$146:$B$151,$C$146:$C$151,0,0)</f>
        <v>643.5666218034994</v>
      </c>
      <c r="K25" s="58">
        <f>'Price List - DK'!K25/_xlfn.XLOOKUP($C$7,$B$146:$B$151,$C$146:$C$151,0,0)</f>
        <v>52.40915208613729</v>
      </c>
      <c r="M25" s="58"/>
    </row>
    <row r="26" spans="2:13" x14ac:dyDescent="0.4">
      <c r="B26" s="18">
        <v>31191270</v>
      </c>
      <c r="C26" s="1" t="s">
        <v>70</v>
      </c>
      <c r="D26" s="17" t="s">
        <v>176</v>
      </c>
      <c r="E26" s="1" t="s">
        <v>19</v>
      </c>
      <c r="F26" s="16">
        <f>'Price List - DK'!F26/_xlfn.XLOOKUP($C$7,$B$146:$B$151,$C$146:$C$151,0,0)</f>
        <v>248.94347240915206</v>
      </c>
      <c r="G26" s="16">
        <f>'Price List - DK'!G26/_xlfn.XLOOKUP($C$7,$B$146:$B$151,$C$146:$C$151,0,0)</f>
        <v>280.31628532974429</v>
      </c>
      <c r="H26" s="16">
        <f>'Price List - DK'!H26/_xlfn.XLOOKUP($C$7,$B$146:$B$151,$C$146:$C$151,0,0)</f>
        <v>412.92732166890988</v>
      </c>
      <c r="I26" s="16">
        <f>'Price List - DK'!I26/_xlfn.XLOOKUP($C$7,$B$146:$B$151,$C$146:$C$151,0,0)</f>
        <v>545.53835800807542</v>
      </c>
      <c r="J26" s="16">
        <f>'Price List - DK'!J26/_xlfn.XLOOKUP($C$7,$B$146:$B$151,$C$146:$C$151,0,0)</f>
        <v>678.14939434724101</v>
      </c>
      <c r="K26" s="58">
        <f>'Price List - DK'!K26/_xlfn.XLOOKUP($C$7,$B$146:$B$151,$C$146:$C$151,0,0)</f>
        <v>52.40915208613729</v>
      </c>
      <c r="M26" s="58"/>
    </row>
    <row r="27" spans="2:13" x14ac:dyDescent="0.4">
      <c r="B27" s="19">
        <v>31191271</v>
      </c>
      <c r="C27" s="13" t="s">
        <v>71</v>
      </c>
      <c r="D27" s="20" t="s">
        <v>176</v>
      </c>
      <c r="E27" s="13" t="s">
        <v>19</v>
      </c>
      <c r="F27" s="21">
        <f>'Price List - DK'!F27/_xlfn.XLOOKUP($C$7,$B$146:$B$151,$C$146:$C$151,0,0)</f>
        <v>248.94347240915206</v>
      </c>
      <c r="G27" s="21">
        <f>'Price List - DK'!G27/_xlfn.XLOOKUP($C$7,$B$146:$B$151,$C$146:$C$151,0,0)</f>
        <v>280.31628532974429</v>
      </c>
      <c r="H27" s="21">
        <f>'Price List - DK'!H27/_xlfn.XLOOKUP($C$7,$B$146:$B$151,$C$146:$C$151,0,0)</f>
        <v>412.92732166890988</v>
      </c>
      <c r="I27" s="21">
        <f>'Price List - DK'!I27/_xlfn.XLOOKUP($C$7,$B$146:$B$151,$C$146:$C$151,0,0)</f>
        <v>545.53835800807542</v>
      </c>
      <c r="J27" s="21">
        <f>'Price List - DK'!J27/_xlfn.XLOOKUP($C$7,$B$146:$B$151,$C$146:$C$151,0,0)</f>
        <v>678.14939434724101</v>
      </c>
      <c r="K27" s="59">
        <f>'Price List - DK'!K27/_xlfn.XLOOKUP($C$7,$B$146:$B$151,$C$146:$C$151,0,0)</f>
        <v>52.40915208613729</v>
      </c>
      <c r="M27" s="59"/>
    </row>
    <row r="28" spans="2:13" ht="16.8" x14ac:dyDescent="0.4">
      <c r="B28" s="34" t="s">
        <v>161</v>
      </c>
      <c r="C28" s="32"/>
      <c r="D28" s="32"/>
      <c r="E28" s="32"/>
      <c r="F28" s="32"/>
      <c r="G28" s="32"/>
      <c r="H28" s="32"/>
      <c r="I28" s="32"/>
      <c r="J28" s="32"/>
      <c r="K28" s="38"/>
      <c r="M28" s="54"/>
    </row>
    <row r="29" spans="2:13" x14ac:dyDescent="0.4">
      <c r="B29" s="22">
        <v>31191500</v>
      </c>
      <c r="C29" s="1" t="s">
        <v>72</v>
      </c>
      <c r="D29" s="17">
        <v>9000057</v>
      </c>
      <c r="E29" s="1" t="s">
        <v>0</v>
      </c>
      <c r="F29" s="16">
        <f>'Price List - DK'!F29/_xlfn.XLOOKUP($C$7,$B$146:$B$151,$C$146:$C$151,0,0)</f>
        <v>325.02018842530288</v>
      </c>
      <c r="G29" s="16">
        <f>'Price List - DK'!G29/_xlfn.XLOOKUP($C$7,$B$146:$B$151,$C$146:$C$151,0,0)</f>
        <v>350.05383580080758</v>
      </c>
      <c r="H29" s="16">
        <f>'Price List - DK'!H29/_xlfn.XLOOKUP($C$7,$B$146:$B$151,$C$146:$C$151,0,0)</f>
        <v>432.2611036339166</v>
      </c>
      <c r="I29" s="16">
        <f>'Price List - DK'!I29/_xlfn.XLOOKUP($C$7,$B$146:$B$151,$C$146:$C$151,0,0)</f>
        <v>514.46837146702569</v>
      </c>
      <c r="J29" s="16">
        <f>'Price List - DK'!J29/_xlfn.XLOOKUP($C$7,$B$146:$B$151,$C$146:$C$151,0,0)</f>
        <v>596.67563930013466</v>
      </c>
      <c r="K29" s="58">
        <f>'Price List - DK'!K29/_xlfn.XLOOKUP($C$7,$B$146:$B$151,$C$146:$C$151,0,0)</f>
        <v>68.42530282637955</v>
      </c>
      <c r="M29" s="58"/>
    </row>
    <row r="30" spans="2:13" x14ac:dyDescent="0.4">
      <c r="B30" s="18">
        <v>31191501</v>
      </c>
      <c r="C30" s="1" t="s">
        <v>73</v>
      </c>
      <c r="D30" s="17">
        <v>9000057</v>
      </c>
      <c r="E30" s="1" t="s">
        <v>0</v>
      </c>
      <c r="F30" s="16">
        <f>'Price List - DK'!F30/_xlfn.XLOOKUP($C$7,$B$146:$B$151,$C$146:$C$151,0,0)</f>
        <v>325.02018842530288</v>
      </c>
      <c r="G30" s="16">
        <f>'Price List - DK'!G30/_xlfn.XLOOKUP($C$7,$B$146:$B$151,$C$146:$C$151,0,0)</f>
        <v>350.05383580080758</v>
      </c>
      <c r="H30" s="16">
        <f>'Price List - DK'!H30/_xlfn.XLOOKUP($C$7,$B$146:$B$151,$C$146:$C$151,0,0)</f>
        <v>435.18169582772549</v>
      </c>
      <c r="I30" s="16">
        <f>'Price List - DK'!I30/_xlfn.XLOOKUP($C$7,$B$146:$B$151,$C$146:$C$151,0,0)</f>
        <v>520.30955585464335</v>
      </c>
      <c r="J30" s="16">
        <f>'Price List - DK'!J30/_xlfn.XLOOKUP($C$7,$B$146:$B$151,$C$146:$C$151,0,0)</f>
        <v>605.43741588156126</v>
      </c>
      <c r="K30" s="58">
        <f>'Price List - DK'!K30/_xlfn.XLOOKUP($C$7,$B$146:$B$151,$C$146:$C$151,0,0)</f>
        <v>68.42530282637955</v>
      </c>
      <c r="M30" s="58"/>
    </row>
    <row r="31" spans="2:13" x14ac:dyDescent="0.4">
      <c r="B31" s="18">
        <v>31191502</v>
      </c>
      <c r="C31" s="1" t="s">
        <v>30</v>
      </c>
      <c r="D31" s="17">
        <v>9000057</v>
      </c>
      <c r="E31" s="1" t="s">
        <v>0</v>
      </c>
      <c r="F31" s="16">
        <f>'Price List - DK'!F31/_xlfn.XLOOKUP($C$7,$B$146:$B$151,$C$146:$C$151,0,0)</f>
        <v>325.02018842530288</v>
      </c>
      <c r="G31" s="16">
        <f>'Price List - DK'!G31/_xlfn.XLOOKUP($C$7,$B$146:$B$151,$C$146:$C$151,0,0)</f>
        <v>350.05383580080758</v>
      </c>
      <c r="H31" s="16">
        <f>'Price List - DK'!H31/_xlfn.XLOOKUP($C$7,$B$146:$B$151,$C$146:$C$151,0,0)</f>
        <v>435.18169582772549</v>
      </c>
      <c r="I31" s="16">
        <f>'Price List - DK'!I31/_xlfn.XLOOKUP($C$7,$B$146:$B$151,$C$146:$C$151,0,0)</f>
        <v>520.30955585464335</v>
      </c>
      <c r="J31" s="16">
        <f>'Price List - DK'!J31/_xlfn.XLOOKUP($C$7,$B$146:$B$151,$C$146:$C$151,0,0)</f>
        <v>605.43741588156126</v>
      </c>
      <c r="K31" s="58">
        <f>'Price List - DK'!K31/_xlfn.XLOOKUP($C$7,$B$146:$B$151,$C$146:$C$151,0,0)</f>
        <v>68.42530282637955</v>
      </c>
      <c r="M31" s="58"/>
    </row>
    <row r="32" spans="2:13" x14ac:dyDescent="0.4">
      <c r="B32" s="18">
        <v>31191550</v>
      </c>
      <c r="C32" s="1" t="s">
        <v>77</v>
      </c>
      <c r="D32" s="17">
        <v>9000057</v>
      </c>
      <c r="E32" s="1" t="s">
        <v>0</v>
      </c>
      <c r="F32" s="16">
        <f>'Price List - DK'!F32/_xlfn.XLOOKUP($C$7,$B$146:$B$151,$C$146:$C$151,0,0)</f>
        <v>325.02018842530288</v>
      </c>
      <c r="G32" s="16">
        <f>'Price List - DK'!G32/_xlfn.XLOOKUP($C$7,$B$146:$B$151,$C$146:$C$151,0,0)</f>
        <v>350.05383580080758</v>
      </c>
      <c r="H32" s="16">
        <f>'Price List - DK'!H32/_xlfn.XLOOKUP($C$7,$B$146:$B$151,$C$146:$C$151,0,0)</f>
        <v>458.09555854643338</v>
      </c>
      <c r="I32" s="16">
        <f>'Price List - DK'!I32/_xlfn.XLOOKUP($C$7,$B$146:$B$151,$C$146:$C$151,0,0)</f>
        <v>566.13728129205924</v>
      </c>
      <c r="J32" s="16">
        <f>'Price List - DK'!J32/_xlfn.XLOOKUP($C$7,$B$146:$B$151,$C$146:$C$151,0,0)</f>
        <v>674.17900403768499</v>
      </c>
      <c r="K32" s="58">
        <f>'Price List - DK'!K32/_xlfn.XLOOKUP($C$7,$B$146:$B$151,$C$146:$C$151,0,0)</f>
        <v>68.42530282637955</v>
      </c>
      <c r="M32" s="58"/>
    </row>
    <row r="33" spans="2:13" x14ac:dyDescent="0.4">
      <c r="B33" s="18">
        <v>31191551</v>
      </c>
      <c r="C33" s="1" t="s">
        <v>78</v>
      </c>
      <c r="D33" s="17">
        <v>9000057</v>
      </c>
      <c r="E33" s="1" t="s">
        <v>0</v>
      </c>
      <c r="F33" s="16">
        <f>'Price List - DK'!F33/_xlfn.XLOOKUP($C$7,$B$146:$B$151,$C$146:$C$151,0,0)</f>
        <v>325.02018842530288</v>
      </c>
      <c r="G33" s="16">
        <f>'Price List - DK'!G33/_xlfn.XLOOKUP($C$7,$B$146:$B$151,$C$146:$C$151,0,0)</f>
        <v>350.05383580080758</v>
      </c>
      <c r="H33" s="16">
        <f>'Price List - DK'!H33/_xlfn.XLOOKUP($C$7,$B$146:$B$151,$C$146:$C$151,0,0)</f>
        <v>458.09555854643338</v>
      </c>
      <c r="I33" s="16">
        <f>'Price List - DK'!I33/_xlfn.XLOOKUP($C$7,$B$146:$B$151,$C$146:$C$151,0,0)</f>
        <v>566.13728129205924</v>
      </c>
      <c r="J33" s="16">
        <f>'Price List - DK'!J33/_xlfn.XLOOKUP($C$7,$B$146:$B$151,$C$146:$C$151,0,0)</f>
        <v>674.17900403768499</v>
      </c>
      <c r="K33" s="58">
        <f>'Price List - DK'!K33/_xlfn.XLOOKUP($C$7,$B$146:$B$151,$C$146:$C$151,0,0)</f>
        <v>68.42530282637955</v>
      </c>
      <c r="M33" s="58"/>
    </row>
    <row r="34" spans="2:13" x14ac:dyDescent="0.4">
      <c r="B34" s="18">
        <v>31191552</v>
      </c>
      <c r="C34" s="1" t="s">
        <v>32</v>
      </c>
      <c r="D34" s="17">
        <v>9000057</v>
      </c>
      <c r="E34" s="1" t="s">
        <v>0</v>
      </c>
      <c r="F34" s="16">
        <f>'Price List - DK'!F34/_xlfn.XLOOKUP($C$7,$B$146:$B$151,$C$146:$C$151,0,0)</f>
        <v>325.02018842530288</v>
      </c>
      <c r="G34" s="16">
        <f>'Price List - DK'!G34/_xlfn.XLOOKUP($C$7,$B$146:$B$151,$C$146:$C$151,0,0)</f>
        <v>350.05383580080758</v>
      </c>
      <c r="H34" s="16">
        <f>'Price List - DK'!H34/_xlfn.XLOOKUP($C$7,$B$146:$B$151,$C$146:$C$151,0,0)</f>
        <v>475.37685060565281</v>
      </c>
      <c r="I34" s="16">
        <f>'Price List - DK'!I34/_xlfn.XLOOKUP($C$7,$B$146:$B$151,$C$146:$C$151,0,0)</f>
        <v>600.69986541049809</v>
      </c>
      <c r="J34" s="16">
        <f>'Price List - DK'!J34/_xlfn.XLOOKUP($C$7,$B$146:$B$151,$C$146:$C$151,0,0)</f>
        <v>726.02288021534332</v>
      </c>
      <c r="K34" s="58">
        <f>'Price List - DK'!K34/_xlfn.XLOOKUP($C$7,$B$146:$B$151,$C$146:$C$151,0,0)</f>
        <v>68.42530282637955</v>
      </c>
      <c r="M34" s="58"/>
    </row>
    <row r="35" spans="2:13" x14ac:dyDescent="0.4">
      <c r="B35" s="18">
        <v>31191553</v>
      </c>
      <c r="C35" s="1" t="s">
        <v>32</v>
      </c>
      <c r="D35" s="17">
        <v>9000057</v>
      </c>
      <c r="E35" s="1" t="s">
        <v>0</v>
      </c>
      <c r="F35" s="16">
        <f>'Price List - DK'!F35/_xlfn.XLOOKUP($C$7,$B$146:$B$151,$C$146:$C$151,0,0)</f>
        <v>325.02018842530288</v>
      </c>
      <c r="G35" s="16">
        <f>'Price List - DK'!G35/_xlfn.XLOOKUP($C$7,$B$146:$B$151,$C$146:$C$151,0,0)</f>
        <v>350.05383580080758</v>
      </c>
      <c r="H35" s="16">
        <f>'Price List - DK'!H35/_xlfn.XLOOKUP($C$7,$B$146:$B$151,$C$146:$C$151,0,0)</f>
        <v>475.37685060565281</v>
      </c>
      <c r="I35" s="16">
        <f>'Price List - DK'!I35/_xlfn.XLOOKUP($C$7,$B$146:$B$151,$C$146:$C$151,0,0)</f>
        <v>600.69986541049809</v>
      </c>
      <c r="J35" s="16">
        <f>'Price List - DK'!J35/_xlfn.XLOOKUP($C$7,$B$146:$B$151,$C$146:$C$151,0,0)</f>
        <v>726.02288021534332</v>
      </c>
      <c r="K35" s="58">
        <f>'Price List - DK'!K35/_xlfn.XLOOKUP($C$7,$B$146:$B$151,$C$146:$C$151,0,0)</f>
        <v>68.42530282637955</v>
      </c>
      <c r="M35" s="58"/>
    </row>
    <row r="36" spans="2:13" x14ac:dyDescent="0.4">
      <c r="B36" s="18">
        <v>31191570</v>
      </c>
      <c r="C36" s="1" t="s">
        <v>74</v>
      </c>
      <c r="D36" s="17">
        <v>9000057</v>
      </c>
      <c r="E36" s="1" t="s">
        <v>0</v>
      </c>
      <c r="F36" s="16">
        <f>'Price List - DK'!F36/_xlfn.XLOOKUP($C$7,$B$146:$B$151,$C$146:$C$151,0,0)</f>
        <v>325.02018842530288</v>
      </c>
      <c r="G36" s="16">
        <f>'Price List - DK'!G36/_xlfn.XLOOKUP($C$7,$B$146:$B$151,$C$146:$C$151,0,0)</f>
        <v>350.05383580080758</v>
      </c>
      <c r="H36" s="16">
        <f>'Price List - DK'!H36/_xlfn.XLOOKUP($C$7,$B$146:$B$151,$C$146:$C$151,0,0)</f>
        <v>469.63660834454913</v>
      </c>
      <c r="I36" s="16">
        <f>'Price List - DK'!I36/_xlfn.XLOOKUP($C$7,$B$146:$B$151,$C$146:$C$151,0,0)</f>
        <v>589.21938088829074</v>
      </c>
      <c r="J36" s="16">
        <f>'Price List - DK'!J36/_xlfn.XLOOKUP($C$7,$B$146:$B$151,$C$146:$C$151,0,0)</f>
        <v>708.80215343203224</v>
      </c>
      <c r="K36" s="58">
        <f>'Price List - DK'!K36/_xlfn.XLOOKUP($C$7,$B$146:$B$151,$C$146:$C$151,0,0)</f>
        <v>68.42530282637955</v>
      </c>
      <c r="M36" s="58"/>
    </row>
    <row r="37" spans="2:13" x14ac:dyDescent="0.4">
      <c r="B37" s="18">
        <v>31191571</v>
      </c>
      <c r="C37" s="1" t="s">
        <v>75</v>
      </c>
      <c r="D37" s="17">
        <v>9000057</v>
      </c>
      <c r="E37" s="1" t="s">
        <v>0</v>
      </c>
      <c r="F37" s="16">
        <f>'Price List - DK'!F37/_xlfn.XLOOKUP($C$7,$B$146:$B$151,$C$146:$C$151,0,0)</f>
        <v>325.02018842530288</v>
      </c>
      <c r="G37" s="16">
        <f>'Price List - DK'!G37/_xlfn.XLOOKUP($C$7,$B$146:$B$151,$C$146:$C$151,0,0)</f>
        <v>350.05383580080758</v>
      </c>
      <c r="H37" s="16">
        <f>'Price List - DK'!H37/_xlfn.XLOOKUP($C$7,$B$146:$B$151,$C$146:$C$151,0,0)</f>
        <v>469.63660834454913</v>
      </c>
      <c r="I37" s="16">
        <f>'Price List - DK'!I37/_xlfn.XLOOKUP($C$7,$B$146:$B$151,$C$146:$C$151,0,0)</f>
        <v>589.21938088829074</v>
      </c>
      <c r="J37" s="16">
        <f>'Price List - DK'!J37/_xlfn.XLOOKUP($C$7,$B$146:$B$151,$C$146:$C$151,0,0)</f>
        <v>708.80215343203224</v>
      </c>
      <c r="K37" s="58">
        <f>'Price List - DK'!K37/_xlfn.XLOOKUP($C$7,$B$146:$B$151,$C$146:$C$151,0,0)</f>
        <v>68.42530282637955</v>
      </c>
      <c r="M37" s="58"/>
    </row>
    <row r="38" spans="2:13" x14ac:dyDescent="0.4">
      <c r="B38" s="18">
        <v>31191572</v>
      </c>
      <c r="C38" s="1" t="s">
        <v>76</v>
      </c>
      <c r="D38" s="17">
        <v>9000057</v>
      </c>
      <c r="E38" s="1" t="s">
        <v>0</v>
      </c>
      <c r="F38" s="16">
        <f>'Price List - DK'!F38/_xlfn.XLOOKUP($C$7,$B$146:$B$151,$C$146:$C$151,0,0)</f>
        <v>325.02018842530288</v>
      </c>
      <c r="G38" s="16">
        <f>'Price List - DK'!G38/_xlfn.XLOOKUP($C$7,$B$146:$B$151,$C$146:$C$151,0,0)</f>
        <v>350.05383580080758</v>
      </c>
      <c r="H38" s="16">
        <f>'Price List - DK'!H38/_xlfn.XLOOKUP($C$7,$B$146:$B$151,$C$146:$C$151,0,0)</f>
        <v>455.30282637954241</v>
      </c>
      <c r="I38" s="16">
        <f>'Price List - DK'!I38/_xlfn.XLOOKUP($C$7,$B$146:$B$151,$C$146:$C$151,0,0)</f>
        <v>560.55181695827719</v>
      </c>
      <c r="J38" s="16">
        <f>'Price List - DK'!J38/_xlfn.XLOOKUP($C$7,$B$146:$B$151,$C$146:$C$151,0,0)</f>
        <v>665.80080753701213</v>
      </c>
      <c r="K38" s="58">
        <f>'Price List - DK'!K38/_xlfn.XLOOKUP($C$7,$B$146:$B$151,$C$146:$C$151,0,0)</f>
        <v>68.42530282637955</v>
      </c>
      <c r="M38" s="58"/>
    </row>
    <row r="39" spans="2:13" x14ac:dyDescent="0.4">
      <c r="B39" s="19">
        <v>31191573</v>
      </c>
      <c r="C39" s="13" t="s">
        <v>31</v>
      </c>
      <c r="D39" s="20">
        <v>9000057</v>
      </c>
      <c r="E39" s="13" t="s">
        <v>0</v>
      </c>
      <c r="F39" s="21">
        <f>'Price List - DK'!F39/_xlfn.XLOOKUP($C$7,$B$146:$B$151,$C$146:$C$151,0,0)</f>
        <v>325.02018842530288</v>
      </c>
      <c r="G39" s="21">
        <f>'Price List - DK'!G39/_xlfn.XLOOKUP($C$7,$B$146:$B$151,$C$146:$C$151,0,0)</f>
        <v>350.05383580080758</v>
      </c>
      <c r="H39" s="21">
        <f>'Price List - DK'!H39/_xlfn.XLOOKUP($C$7,$B$146:$B$151,$C$146:$C$151,0,0)</f>
        <v>459.1790040376851</v>
      </c>
      <c r="I39" s="21">
        <f>'Price List - DK'!I39/_xlfn.XLOOKUP($C$7,$B$146:$B$151,$C$146:$C$151,0,0)</f>
        <v>568.30417227456257</v>
      </c>
      <c r="J39" s="21">
        <f>'Price List - DK'!J39/_xlfn.XLOOKUP($C$7,$B$146:$B$151,$C$146:$C$151,0,0)</f>
        <v>677.42934051144016</v>
      </c>
      <c r="K39" s="59">
        <f>'Price List - DK'!K39/_xlfn.XLOOKUP($C$7,$B$146:$B$151,$C$146:$C$151,0,0)</f>
        <v>68.42530282637955</v>
      </c>
      <c r="M39" s="59"/>
    </row>
    <row r="40" spans="2:13" ht="16.8" x14ac:dyDescent="0.4">
      <c r="B40" s="34" t="s">
        <v>162</v>
      </c>
      <c r="C40" s="32"/>
      <c r="D40" s="32"/>
      <c r="E40" s="32"/>
      <c r="F40" s="32"/>
      <c r="G40" s="32"/>
      <c r="H40" s="32"/>
      <c r="I40" s="32"/>
      <c r="J40" s="32"/>
      <c r="K40" s="38"/>
      <c r="M40" s="54"/>
    </row>
    <row r="41" spans="2:13" x14ac:dyDescent="0.4">
      <c r="B41" s="22">
        <v>31191110</v>
      </c>
      <c r="C41" s="1" t="s">
        <v>33</v>
      </c>
      <c r="D41" s="17" t="s">
        <v>173</v>
      </c>
      <c r="E41" s="1" t="s">
        <v>28</v>
      </c>
      <c r="F41" s="16">
        <f>'Price List - DK'!F41/_xlfn.XLOOKUP($C$7,$B$146:$B$151,$C$146:$C$151,0,0)</f>
        <v>686.48048452220735</v>
      </c>
      <c r="G41" s="16">
        <f>'Price List - DK'!G41/_xlfn.XLOOKUP($C$7,$B$146:$B$151,$C$146:$C$151,0,0)</f>
        <v>749.22611036339174</v>
      </c>
      <c r="H41" s="16">
        <f>'Price List - DK'!H41/_xlfn.XLOOKUP($C$7,$B$146:$B$151,$C$146:$C$151,0,0)</f>
        <v>932.14670255720057</v>
      </c>
      <c r="I41" s="16">
        <f>'Price List - DK'!I41/_xlfn.XLOOKUP($C$7,$B$146:$B$151,$C$146:$C$151,0,0)</f>
        <v>1115.0672947510095</v>
      </c>
      <c r="J41" s="16">
        <f>'Price List - DK'!J41/_xlfn.XLOOKUP($C$7,$B$146:$B$151,$C$146:$C$151,0,0)</f>
        <v>1297.9878869448185</v>
      </c>
      <c r="K41" s="58">
        <f>'Price List - DK'!K41/_xlfn.XLOOKUP($C$7,$B$146:$B$151,$C$146:$C$151,0,0)</f>
        <v>144.5222072678331</v>
      </c>
      <c r="M41" s="58"/>
    </row>
    <row r="42" spans="2:13" x14ac:dyDescent="0.4">
      <c r="B42" s="8" t="s">
        <v>49</v>
      </c>
      <c r="C42" s="1" t="s">
        <v>79</v>
      </c>
      <c r="D42" s="17">
        <v>9000109</v>
      </c>
      <c r="E42" s="1" t="s">
        <v>29</v>
      </c>
      <c r="F42" s="16">
        <f>'Price List - DK'!F42/_xlfn.XLOOKUP($C$7,$B$146:$B$151,$C$146:$C$151,0,0)</f>
        <v>319.5222072678331</v>
      </c>
      <c r="G42" s="16">
        <f>'Price List - DK'!G42/_xlfn.XLOOKUP($C$7,$B$146:$B$151,$C$146:$C$151,0,0)</f>
        <v>382.26783310901749</v>
      </c>
      <c r="H42" s="16">
        <f>'Price List - DK'!H42/_xlfn.XLOOKUP($C$7,$B$146:$B$151,$C$146:$C$151,0,0)</f>
        <v>514.43472409152093</v>
      </c>
      <c r="I42" s="16">
        <f>'Price List - DK'!I42/_xlfn.XLOOKUP($C$7,$B$146:$B$151,$C$146:$C$151,0,0)</f>
        <v>646.60161507402427</v>
      </c>
      <c r="J42" s="16">
        <f>'Price List - DK'!J42/_xlfn.XLOOKUP($C$7,$B$146:$B$151,$C$146:$C$151,0,0)</f>
        <v>778.7685060565276</v>
      </c>
      <c r="K42" s="58">
        <f>'Price List - DK'!K42/_xlfn.XLOOKUP($C$7,$B$146:$B$151,$C$146:$C$151,0,0)</f>
        <v>67.267833109017502</v>
      </c>
      <c r="M42" s="58"/>
    </row>
    <row r="43" spans="2:13" x14ac:dyDescent="0.4">
      <c r="B43" s="8" t="s">
        <v>50</v>
      </c>
      <c r="C43" s="1" t="s">
        <v>80</v>
      </c>
      <c r="D43" s="17">
        <v>9000109</v>
      </c>
      <c r="E43" s="1" t="s">
        <v>29</v>
      </c>
      <c r="F43" s="16">
        <f>'Price List - DK'!F43/_xlfn.XLOOKUP($C$7,$B$146:$B$151,$C$146:$C$151,0,0)</f>
        <v>319.5222072678331</v>
      </c>
      <c r="G43" s="16">
        <f>'Price List - DK'!G43/_xlfn.XLOOKUP($C$7,$B$146:$B$151,$C$146:$C$151,0,0)</f>
        <v>382.26783310901749</v>
      </c>
      <c r="H43" s="16">
        <f>'Price List - DK'!H43/_xlfn.XLOOKUP($C$7,$B$146:$B$151,$C$146:$C$151,0,0)</f>
        <v>514.43472409152093</v>
      </c>
      <c r="I43" s="16">
        <f>'Price List - DK'!I43/_xlfn.XLOOKUP($C$7,$B$146:$B$151,$C$146:$C$151,0,0)</f>
        <v>646.60161507402427</v>
      </c>
      <c r="J43" s="16">
        <f>'Price List - DK'!J43/_xlfn.XLOOKUP($C$7,$B$146:$B$151,$C$146:$C$151,0,0)</f>
        <v>778.7685060565276</v>
      </c>
      <c r="K43" s="58">
        <f>'Price List - DK'!K43/_xlfn.XLOOKUP($C$7,$B$146:$B$151,$C$146:$C$151,0,0)</f>
        <v>67.267833109017502</v>
      </c>
      <c r="M43" s="58"/>
    </row>
    <row r="44" spans="2:13" x14ac:dyDescent="0.4">
      <c r="B44" s="8" t="s">
        <v>51</v>
      </c>
      <c r="C44" s="1" t="s">
        <v>81</v>
      </c>
      <c r="D44" s="17">
        <v>9000109</v>
      </c>
      <c r="E44" s="1" t="s">
        <v>29</v>
      </c>
      <c r="F44" s="16">
        <f>'Price List - DK'!F44/_xlfn.XLOOKUP($C$7,$B$146:$B$151,$C$146:$C$151,0,0)</f>
        <v>319.5222072678331</v>
      </c>
      <c r="G44" s="16">
        <f>'Price List - DK'!G44/_xlfn.XLOOKUP($C$7,$B$146:$B$151,$C$146:$C$151,0,0)</f>
        <v>382.26783310901749</v>
      </c>
      <c r="H44" s="16">
        <f>'Price List - DK'!H44/_xlfn.XLOOKUP($C$7,$B$146:$B$151,$C$146:$C$151,0,0)</f>
        <v>534.72409152086141</v>
      </c>
      <c r="I44" s="16">
        <f>'Price List - DK'!I44/_xlfn.XLOOKUP($C$7,$B$146:$B$151,$C$146:$C$151,0,0)</f>
        <v>687.18034993270533</v>
      </c>
      <c r="J44" s="16">
        <f>'Price List - DK'!J44/_xlfn.XLOOKUP($C$7,$B$146:$B$151,$C$146:$C$151,0,0)</f>
        <v>839.63660834454913</v>
      </c>
      <c r="K44" s="58">
        <f>'Price List - DK'!K44/_xlfn.XLOOKUP($C$7,$B$146:$B$151,$C$146:$C$151,0,0)</f>
        <v>67.267833109017502</v>
      </c>
      <c r="M44" s="58"/>
    </row>
    <row r="45" spans="2:13" x14ac:dyDescent="0.4">
      <c r="B45" s="9" t="s">
        <v>52</v>
      </c>
      <c r="C45" s="13" t="s">
        <v>82</v>
      </c>
      <c r="D45" s="20">
        <v>9000109</v>
      </c>
      <c r="E45" s="13" t="s">
        <v>29</v>
      </c>
      <c r="F45" s="21">
        <f>'Price List - DK'!F45/_xlfn.XLOOKUP($C$7,$B$146:$B$151,$C$146:$C$151,0,0)</f>
        <v>319.5222072678331</v>
      </c>
      <c r="G45" s="21">
        <f>'Price List - DK'!G45/_xlfn.XLOOKUP($C$7,$B$146:$B$151,$C$146:$C$151,0,0)</f>
        <v>382.26783310901749</v>
      </c>
      <c r="H45" s="21">
        <f>'Price List - DK'!H45/_xlfn.XLOOKUP($C$7,$B$146:$B$151,$C$146:$C$151,0,0)</f>
        <v>534.72409152086141</v>
      </c>
      <c r="I45" s="21">
        <f>'Price List - DK'!I45/_xlfn.XLOOKUP($C$7,$B$146:$B$151,$C$146:$C$151,0,0)</f>
        <v>687.18034993270533</v>
      </c>
      <c r="J45" s="21">
        <f>'Price List - DK'!J45/_xlfn.XLOOKUP($C$7,$B$146:$B$151,$C$146:$C$151,0,0)</f>
        <v>839.63660834454913</v>
      </c>
      <c r="K45" s="59">
        <f>'Price List - DK'!K45/_xlfn.XLOOKUP($C$7,$B$146:$B$151,$C$146:$C$151,0,0)</f>
        <v>67.267833109017502</v>
      </c>
      <c r="M45" s="59"/>
    </row>
    <row r="46" spans="2:13" ht="16.8" x14ac:dyDescent="0.4">
      <c r="B46" s="34" t="s">
        <v>163</v>
      </c>
      <c r="C46" s="32"/>
      <c r="D46" s="32"/>
      <c r="E46" s="32"/>
      <c r="F46" s="32"/>
      <c r="G46" s="32"/>
      <c r="H46" s="32"/>
      <c r="I46" s="32"/>
      <c r="J46" s="32"/>
      <c r="K46" s="38"/>
      <c r="M46" s="54"/>
    </row>
    <row r="47" spans="2:13" x14ac:dyDescent="0.4">
      <c r="B47" s="22">
        <v>31201000</v>
      </c>
      <c r="C47" s="1" t="s">
        <v>53</v>
      </c>
      <c r="D47" s="17" t="s">
        <v>175</v>
      </c>
      <c r="E47" s="1" t="s">
        <v>23</v>
      </c>
      <c r="F47" s="16">
        <f>'Price List - DK'!F47/_xlfn.XLOOKUP($C$7,$B$146:$B$151,$C$146:$C$151,0,0)</f>
        <v>497.24764468371467</v>
      </c>
      <c r="G47" s="16">
        <f>'Price List - DK'!G47/_xlfn.XLOOKUP($C$7,$B$146:$B$151,$C$146:$C$151,0,0)</f>
        <v>528.62045760430681</v>
      </c>
      <c r="H47" s="16">
        <f>'Price List - DK'!H47/_xlfn.XLOOKUP($C$7,$B$146:$B$151,$C$146:$C$151,0,0)</f>
        <v>715.36339165545087</v>
      </c>
      <c r="I47" s="16">
        <f>'Price List - DK'!I47/_xlfn.XLOOKUP($C$7,$B$146:$B$151,$C$146:$C$151,0,0)</f>
        <v>902.10632570659482</v>
      </c>
      <c r="J47" s="16">
        <f>'Price List - DK'!J47/_xlfn.XLOOKUP($C$7,$B$146:$B$151,$C$146:$C$151,0,0)</f>
        <v>1088.849259757739</v>
      </c>
      <c r="K47" s="58">
        <f>'Price List - DK'!K47/_xlfn.XLOOKUP($C$7,$B$146:$B$151,$C$146:$C$151,0,0)</f>
        <v>104.68371467025574</v>
      </c>
      <c r="M47" s="58"/>
    </row>
    <row r="48" spans="2:13" x14ac:dyDescent="0.4">
      <c r="B48" s="19">
        <v>31201050</v>
      </c>
      <c r="C48" s="13" t="s">
        <v>54</v>
      </c>
      <c r="D48" s="20" t="s">
        <v>175</v>
      </c>
      <c r="E48" s="13" t="s">
        <v>23</v>
      </c>
      <c r="F48" s="21">
        <f>'Price List - DK'!F48/_xlfn.XLOOKUP($C$7,$B$146:$B$151,$C$146:$C$151,0,0)</f>
        <v>497.24764468371467</v>
      </c>
      <c r="G48" s="21">
        <f>'Price List - DK'!G48/_xlfn.XLOOKUP($C$7,$B$146:$B$151,$C$146:$C$151,0,0)</f>
        <v>528.62045760430681</v>
      </c>
      <c r="H48" s="21">
        <f>'Price List - DK'!H48/_xlfn.XLOOKUP($C$7,$B$146:$B$151,$C$146:$C$151,0,0)</f>
        <v>715.36339165545087</v>
      </c>
      <c r="I48" s="21">
        <f>'Price List - DK'!I48/_xlfn.XLOOKUP($C$7,$B$146:$B$151,$C$146:$C$151,0,0)</f>
        <v>902.10632570659482</v>
      </c>
      <c r="J48" s="21">
        <f>'Price List - DK'!J48/_xlfn.XLOOKUP($C$7,$B$146:$B$151,$C$146:$C$151,0,0)</f>
        <v>1088.849259757739</v>
      </c>
      <c r="K48" s="59">
        <f>'Price List - DK'!K48/_xlfn.XLOOKUP($C$7,$B$146:$B$151,$C$146:$C$151,0,0)</f>
        <v>104.68371467025574</v>
      </c>
      <c r="M48" s="59"/>
    </row>
    <row r="49" spans="2:13" ht="16.8" x14ac:dyDescent="0.4">
      <c r="B49" s="34" t="s">
        <v>164</v>
      </c>
      <c r="C49" s="32"/>
      <c r="D49" s="32"/>
      <c r="E49" s="32"/>
      <c r="F49" s="32"/>
      <c r="G49" s="32"/>
      <c r="H49" s="32"/>
      <c r="I49" s="32"/>
      <c r="J49" s="32"/>
      <c r="K49" s="38"/>
      <c r="M49" s="54"/>
    </row>
    <row r="50" spans="2:13" x14ac:dyDescent="0.4">
      <c r="B50" s="2">
        <v>36303000</v>
      </c>
      <c r="C50" s="1" t="s">
        <v>83</v>
      </c>
      <c r="D50" s="17" t="s">
        <v>174</v>
      </c>
      <c r="E50" s="1" t="s">
        <v>20</v>
      </c>
      <c r="F50" s="16">
        <f>'Price List - DK'!F50/_xlfn.XLOOKUP($C$7,$B$146:$B$151,$C$146:$C$151,0,0)</f>
        <v>248.94347240915206</v>
      </c>
      <c r="G50" s="16">
        <f>'Price List - DK'!G50/_xlfn.XLOOKUP($C$7,$B$146:$B$151,$C$146:$C$151,0,0)</f>
        <v>280.31628532974429</v>
      </c>
      <c r="H50" s="16">
        <f>'Price List - DK'!H50/_xlfn.XLOOKUP($C$7,$B$146:$B$151,$C$146:$C$151,0,0)</f>
        <v>342.78600269179009</v>
      </c>
      <c r="I50" s="16">
        <f>'Price List - DK'!I50/_xlfn.XLOOKUP($C$7,$B$146:$B$151,$C$146:$C$151,0,0)</f>
        <v>405.25572005383583</v>
      </c>
      <c r="J50" s="16">
        <f>'Price List - DK'!J50/_xlfn.XLOOKUP($C$7,$B$146:$B$151,$C$146:$C$151,0,0)</f>
        <v>467.72543741588163</v>
      </c>
      <c r="K50" s="58">
        <f>'Price List - DK'!K50/_xlfn.XLOOKUP($C$7,$B$146:$B$151,$C$146:$C$151,0,0)</f>
        <v>52.40915208613729</v>
      </c>
      <c r="M50" s="58"/>
    </row>
    <row r="51" spans="2:13" x14ac:dyDescent="0.4">
      <c r="B51" s="2">
        <v>36303035</v>
      </c>
      <c r="C51" s="1" t="s">
        <v>84</v>
      </c>
      <c r="D51" s="17" t="s">
        <v>174</v>
      </c>
      <c r="E51" s="1" t="s">
        <v>20</v>
      </c>
      <c r="F51" s="16">
        <f>'Price List - DK'!F51/_xlfn.XLOOKUP($C$7,$B$146:$B$151,$C$146:$C$151,0,0)</f>
        <v>248.94347240915206</v>
      </c>
      <c r="G51" s="16">
        <f>'Price List - DK'!G51/_xlfn.XLOOKUP($C$7,$B$146:$B$151,$C$146:$C$151,0,0)</f>
        <v>280.31628532974429</v>
      </c>
      <c r="H51" s="16">
        <f>'Price List - DK'!H51/_xlfn.XLOOKUP($C$7,$B$146:$B$151,$C$146:$C$151,0,0)</f>
        <v>345.92866756393005</v>
      </c>
      <c r="I51" s="16">
        <f>'Price List - DK'!I51/_xlfn.XLOOKUP($C$7,$B$146:$B$151,$C$146:$C$151,0,0)</f>
        <v>411.54104979811575</v>
      </c>
      <c r="J51" s="16">
        <f>'Price List - DK'!J51/_xlfn.XLOOKUP($C$7,$B$146:$B$151,$C$146:$C$151,0,0)</f>
        <v>477.15343203230151</v>
      </c>
      <c r="K51" s="58">
        <f>'Price List - DK'!K51/_xlfn.XLOOKUP($C$7,$B$146:$B$151,$C$146:$C$151,0,0)</f>
        <v>52.40915208613729</v>
      </c>
      <c r="M51" s="58"/>
    </row>
    <row r="52" spans="2:13" x14ac:dyDescent="0.4">
      <c r="B52" s="2">
        <v>36303100</v>
      </c>
      <c r="C52" s="1" t="s">
        <v>85</v>
      </c>
      <c r="D52" s="17">
        <v>9000024</v>
      </c>
      <c r="E52" s="1" t="s">
        <v>2</v>
      </c>
      <c r="F52" s="16">
        <f>'Price List - DK'!F52/_xlfn.XLOOKUP($C$7,$B$146:$B$151,$C$146:$C$151,0,0)</f>
        <v>440.4777927321669</v>
      </c>
      <c r="G52" s="16">
        <f>'Price List - DK'!G52/_xlfn.XLOOKUP($C$7,$B$146:$B$151,$C$146:$C$151,0,0)</f>
        <v>471.8506056527591</v>
      </c>
      <c r="H52" s="16">
        <f>'Price List - DK'!H52/_xlfn.XLOOKUP($C$7,$B$146:$B$151,$C$146:$C$151,0,0)</f>
        <v>567.90040376850607</v>
      </c>
      <c r="I52" s="16">
        <f>'Price List - DK'!I52/_xlfn.XLOOKUP($C$7,$B$146:$B$151,$C$146:$C$151,0,0)</f>
        <v>663.95020188425303</v>
      </c>
      <c r="J52" s="16">
        <f>'Price List - DK'!J52/_xlfn.XLOOKUP($C$7,$B$146:$B$151,$C$146:$C$151,0,0)</f>
        <v>759.99999999999989</v>
      </c>
      <c r="K52" s="58">
        <f>'Price List - DK'!K52/_xlfn.XLOOKUP($C$7,$B$146:$B$151,$C$146:$C$151,0,0)</f>
        <v>92.732166890982512</v>
      </c>
      <c r="M52" s="58"/>
    </row>
    <row r="53" spans="2:13" x14ac:dyDescent="0.4">
      <c r="B53" s="2">
        <v>36303200</v>
      </c>
      <c r="C53" s="1" t="s">
        <v>86</v>
      </c>
      <c r="D53" s="17">
        <v>9000040</v>
      </c>
      <c r="E53" s="1" t="s">
        <v>27</v>
      </c>
      <c r="F53" s="16">
        <f>'Price List - DK'!F53/_xlfn.XLOOKUP($C$7,$B$146:$B$151,$C$146:$C$151,0,0)</f>
        <v>619.86541049798109</v>
      </c>
      <c r="G53" s="16">
        <f>'Price List - DK'!G53/_xlfn.XLOOKUP($C$7,$B$146:$B$151,$C$146:$C$151,0,0)</f>
        <v>651.2382234185734</v>
      </c>
      <c r="H53" s="16">
        <f>'Price List - DK'!H53/_xlfn.XLOOKUP($C$7,$B$146:$B$151,$C$146:$C$151,0,0)</f>
        <v>849.10497981157482</v>
      </c>
      <c r="I53" s="16">
        <f>'Price List - DK'!I53/_xlfn.XLOOKUP($C$7,$B$146:$B$151,$C$146:$C$151,0,0)</f>
        <v>1046.971736204576</v>
      </c>
      <c r="J53" s="16">
        <f>'Price List - DK'!J53/_xlfn.XLOOKUP($C$7,$B$146:$B$151,$C$146:$C$151,0,0)</f>
        <v>1244.8384925975774</v>
      </c>
      <c r="K53" s="58">
        <f>'Price List - DK'!K53/_xlfn.XLOOKUP($C$7,$B$146:$B$151,$C$146:$C$151,0,0)</f>
        <v>130.49798115746972</v>
      </c>
      <c r="M53" s="58"/>
    </row>
    <row r="54" spans="2:13" x14ac:dyDescent="0.4">
      <c r="B54" s="19" t="s">
        <v>34</v>
      </c>
      <c r="C54" s="13" t="s">
        <v>35</v>
      </c>
      <c r="D54" s="20">
        <v>9000040</v>
      </c>
      <c r="E54" s="13" t="s">
        <v>27</v>
      </c>
      <c r="F54" s="21">
        <f>'Price List - DK'!F54/_xlfn.XLOOKUP($C$7,$B$146:$B$151,$C$146:$C$151,0,0)</f>
        <v>619.86541049798109</v>
      </c>
      <c r="G54" s="21">
        <f>'Price List - DK'!G54/_xlfn.XLOOKUP($C$7,$B$146:$B$151,$C$146:$C$151,0,0)</f>
        <v>651.2382234185734</v>
      </c>
      <c r="H54" s="21">
        <f>'Price List - DK'!H54/_xlfn.XLOOKUP($C$7,$B$146:$B$151,$C$146:$C$151,0,0)</f>
        <v>870.10094212651427</v>
      </c>
      <c r="I54" s="21">
        <f>'Price List - DK'!I54/_xlfn.XLOOKUP($C$7,$B$146:$B$151,$C$146:$C$151,0,0)</f>
        <v>1088.9636608344549</v>
      </c>
      <c r="J54" s="21">
        <f>'Price List - DK'!J54/_xlfn.XLOOKUP($C$7,$B$146:$B$151,$C$146:$C$151,0,0)</f>
        <v>1307.8263795423957</v>
      </c>
      <c r="K54" s="59">
        <f>'Price List - DK'!K54/_xlfn.XLOOKUP($C$7,$B$146:$B$151,$C$146:$C$151,0,0)</f>
        <v>130.49798115746972</v>
      </c>
      <c r="M54" s="58"/>
    </row>
    <row r="55" spans="2:13" ht="16.8" x14ac:dyDescent="0.4">
      <c r="B55" s="34" t="s">
        <v>165</v>
      </c>
      <c r="C55" s="32"/>
      <c r="D55" s="32"/>
      <c r="E55" s="32"/>
      <c r="F55" s="32"/>
      <c r="G55" s="32"/>
      <c r="H55" s="32"/>
      <c r="I55" s="32"/>
      <c r="J55" s="32"/>
      <c r="K55" s="38"/>
      <c r="M55" s="54"/>
    </row>
    <row r="56" spans="2:13" x14ac:dyDescent="0.4">
      <c r="B56" s="18">
        <v>35201010</v>
      </c>
      <c r="C56" s="1" t="s">
        <v>36</v>
      </c>
      <c r="D56" s="17" t="s">
        <v>178</v>
      </c>
      <c r="E56" s="1" t="s">
        <v>21</v>
      </c>
      <c r="F56" s="16">
        <f>'Price List - DK'!F56/_xlfn.XLOOKUP($C$7,$B$146:$B$151,$C$146:$C$151,0,0)</f>
        <v>248.94347240915206</v>
      </c>
      <c r="G56" s="16">
        <f>'Price List - DK'!G56/_xlfn.XLOOKUP($C$7,$B$146:$B$151,$C$146:$C$151,0,0)</f>
        <v>256.61507402422609</v>
      </c>
      <c r="H56" s="16">
        <f>'Price List - DK'!H56/_xlfn.XLOOKUP($C$7,$B$146:$B$151,$C$146:$C$151,0,0)</f>
        <v>394.83176312247645</v>
      </c>
      <c r="I56" s="16">
        <f>'Price List - DK'!I56/_xlfn.XLOOKUP($C$7,$B$146:$B$151,$C$146:$C$151,0,0)</f>
        <v>533.04845222072686</v>
      </c>
      <c r="J56" s="16">
        <f>'Price List - DK'!J56/_xlfn.XLOOKUP($C$7,$B$146:$B$151,$C$146:$C$151,0,0)</f>
        <v>671.26514131897716</v>
      </c>
      <c r="K56" s="58">
        <f>'Price List - DK'!K56/_xlfn.XLOOKUP($C$7,$B$146:$B$151,$C$146:$C$151,0,0)</f>
        <v>52.40915208613729</v>
      </c>
      <c r="M56" s="58"/>
    </row>
    <row r="57" spans="2:13" x14ac:dyDescent="0.4">
      <c r="B57" s="18">
        <v>35201025</v>
      </c>
      <c r="C57" s="1" t="s">
        <v>36</v>
      </c>
      <c r="D57" s="17" t="s">
        <v>178</v>
      </c>
      <c r="E57" s="1" t="s">
        <v>21</v>
      </c>
      <c r="F57" s="16">
        <f>'Price List - DK'!F57/_xlfn.XLOOKUP($C$7,$B$146:$B$151,$C$146:$C$151,0,0)</f>
        <v>248.94347240915206</v>
      </c>
      <c r="G57" s="16">
        <f>'Price List - DK'!G57/_xlfn.XLOOKUP($C$7,$B$146:$B$151,$C$146:$C$151,0,0)</f>
        <v>256.61507402422609</v>
      </c>
      <c r="H57" s="16">
        <f>'Price List - DK'!H57/_xlfn.XLOOKUP($C$7,$B$146:$B$151,$C$146:$C$151,0,0)</f>
        <v>394.83176312247645</v>
      </c>
      <c r="I57" s="16">
        <f>'Price List - DK'!I57/_xlfn.XLOOKUP($C$7,$B$146:$B$151,$C$146:$C$151,0,0)</f>
        <v>533.04845222072686</v>
      </c>
      <c r="J57" s="16">
        <f>'Price List - DK'!J57/_xlfn.XLOOKUP($C$7,$B$146:$B$151,$C$146:$C$151,0,0)</f>
        <v>671.26514131897716</v>
      </c>
      <c r="K57" s="58">
        <f>'Price List - DK'!K57/_xlfn.XLOOKUP($C$7,$B$146:$B$151,$C$146:$C$151,0,0)</f>
        <v>52.40915208613729</v>
      </c>
      <c r="M57" s="58"/>
    </row>
    <row r="58" spans="2:13" x14ac:dyDescent="0.4">
      <c r="B58" s="18">
        <v>35201050</v>
      </c>
      <c r="C58" s="1" t="s">
        <v>36</v>
      </c>
      <c r="D58" s="17" t="s">
        <v>178</v>
      </c>
      <c r="E58" s="1" t="s">
        <v>21</v>
      </c>
      <c r="F58" s="16">
        <f>'Price List - DK'!F58/_xlfn.XLOOKUP($C$7,$B$146:$B$151,$C$146:$C$151,0,0)</f>
        <v>248.94347240915206</v>
      </c>
      <c r="G58" s="16">
        <f>'Price List - DK'!G58/_xlfn.XLOOKUP($C$7,$B$146:$B$151,$C$146:$C$151,0,0)</f>
        <v>256.61507402422609</v>
      </c>
      <c r="H58" s="16">
        <f>'Price List - DK'!H58/_xlfn.XLOOKUP($C$7,$B$146:$B$151,$C$146:$C$151,0,0)</f>
        <v>394.83176312247645</v>
      </c>
      <c r="I58" s="16">
        <f>'Price List - DK'!I58/_xlfn.XLOOKUP($C$7,$B$146:$B$151,$C$146:$C$151,0,0)</f>
        <v>533.04845222072686</v>
      </c>
      <c r="J58" s="16">
        <f>'Price List - DK'!J58/_xlfn.XLOOKUP($C$7,$B$146:$B$151,$C$146:$C$151,0,0)</f>
        <v>671.26514131897716</v>
      </c>
      <c r="K58" s="58">
        <f>'Price List - DK'!K58/_xlfn.XLOOKUP($C$7,$B$146:$B$151,$C$146:$C$151,0,0)</f>
        <v>52.40915208613729</v>
      </c>
      <c r="M58" s="58"/>
    </row>
    <row r="59" spans="2:13" x14ac:dyDescent="0.4">
      <c r="B59" s="18">
        <v>35201075</v>
      </c>
      <c r="C59" s="1" t="s">
        <v>36</v>
      </c>
      <c r="D59" s="17" t="s">
        <v>178</v>
      </c>
      <c r="E59" s="1" t="s">
        <v>21</v>
      </c>
      <c r="F59" s="16">
        <f>'Price List - DK'!F59/_xlfn.XLOOKUP($C$7,$B$146:$B$151,$C$146:$C$151,0,0)</f>
        <v>248.94347240915206</v>
      </c>
      <c r="G59" s="16">
        <f>'Price List - DK'!G59/_xlfn.XLOOKUP($C$7,$B$146:$B$151,$C$146:$C$151,0,0)</f>
        <v>256.61507402422609</v>
      </c>
      <c r="H59" s="16">
        <f>'Price List - DK'!H59/_xlfn.XLOOKUP($C$7,$B$146:$B$151,$C$146:$C$151,0,0)</f>
        <v>394.83176312247645</v>
      </c>
      <c r="I59" s="16">
        <f>'Price List - DK'!I59/_xlfn.XLOOKUP($C$7,$B$146:$B$151,$C$146:$C$151,0,0)</f>
        <v>533.04845222072686</v>
      </c>
      <c r="J59" s="16">
        <f>'Price List - DK'!J59/_xlfn.XLOOKUP($C$7,$B$146:$B$151,$C$146:$C$151,0,0)</f>
        <v>671.26514131897716</v>
      </c>
      <c r="K59" s="58">
        <f>'Price List - DK'!K59/_xlfn.XLOOKUP($C$7,$B$146:$B$151,$C$146:$C$151,0,0)</f>
        <v>52.40915208613729</v>
      </c>
      <c r="M59" s="58"/>
    </row>
    <row r="60" spans="2:13" x14ac:dyDescent="0.4">
      <c r="B60" s="18">
        <v>35201100</v>
      </c>
      <c r="C60" s="1" t="s">
        <v>36</v>
      </c>
      <c r="D60" s="17" t="s">
        <v>178</v>
      </c>
      <c r="E60" s="1" t="s">
        <v>21</v>
      </c>
      <c r="F60" s="16">
        <f>'Price List - DK'!F60/_xlfn.XLOOKUP($C$7,$B$146:$B$151,$C$146:$C$151,0,0)</f>
        <v>248.94347240915206</v>
      </c>
      <c r="G60" s="16">
        <f>'Price List - DK'!G60/_xlfn.XLOOKUP($C$7,$B$146:$B$151,$C$146:$C$151,0,0)</f>
        <v>256.61507402422609</v>
      </c>
      <c r="H60" s="16">
        <f>'Price List - DK'!H60/_xlfn.XLOOKUP($C$7,$B$146:$B$151,$C$146:$C$151,0,0)</f>
        <v>394.83176312247645</v>
      </c>
      <c r="I60" s="16">
        <f>'Price List - DK'!I60/_xlfn.XLOOKUP($C$7,$B$146:$B$151,$C$146:$C$151,0,0)</f>
        <v>533.04845222072686</v>
      </c>
      <c r="J60" s="16">
        <f>'Price List - DK'!J60/_xlfn.XLOOKUP($C$7,$B$146:$B$151,$C$146:$C$151,0,0)</f>
        <v>671.26514131897716</v>
      </c>
      <c r="K60" s="58">
        <f>'Price List - DK'!K60/_xlfn.XLOOKUP($C$7,$B$146:$B$151,$C$146:$C$151,0,0)</f>
        <v>52.40915208613729</v>
      </c>
      <c r="M60" s="58"/>
    </row>
    <row r="61" spans="2:13" x14ac:dyDescent="0.4">
      <c r="B61" s="2">
        <v>35211000</v>
      </c>
      <c r="C61" s="1" t="s">
        <v>87</v>
      </c>
      <c r="D61" s="17" t="s">
        <v>178</v>
      </c>
      <c r="E61" s="1" t="s">
        <v>21</v>
      </c>
      <c r="F61" s="16">
        <f>'Price List - DK'!F61/_xlfn.XLOOKUP($C$7,$B$146:$B$151,$C$146:$C$151,0,0)</f>
        <v>248.94347240915206</v>
      </c>
      <c r="G61" s="16">
        <f>'Price List - DK'!G61/_xlfn.XLOOKUP($C$7,$B$146:$B$151,$C$146:$C$151,0,0)</f>
        <v>256.61507402422609</v>
      </c>
      <c r="H61" s="16">
        <f>'Price List - DK'!H61/_xlfn.XLOOKUP($C$7,$B$146:$B$151,$C$146:$C$151,0,0)</f>
        <v>394.83176312247645</v>
      </c>
      <c r="I61" s="16">
        <f>'Price List - DK'!I61/_xlfn.XLOOKUP($C$7,$B$146:$B$151,$C$146:$C$151,0,0)</f>
        <v>533.04845222072686</v>
      </c>
      <c r="J61" s="16">
        <f>'Price List - DK'!J61/_xlfn.XLOOKUP($C$7,$B$146:$B$151,$C$146:$C$151,0,0)</f>
        <v>671.26514131897716</v>
      </c>
      <c r="K61" s="58">
        <f>'Price List - DK'!K61/_xlfn.XLOOKUP($C$7,$B$146:$B$151,$C$146:$C$151,0,0)</f>
        <v>52.40915208613729</v>
      </c>
      <c r="M61" s="58"/>
    </row>
    <row r="62" spans="2:13" x14ac:dyDescent="0.4">
      <c r="B62" s="18">
        <v>35221010</v>
      </c>
      <c r="C62" s="1" t="s">
        <v>88</v>
      </c>
      <c r="D62" s="17" t="s">
        <v>178</v>
      </c>
      <c r="E62" s="1" t="s">
        <v>21</v>
      </c>
      <c r="F62" s="16">
        <f>'Price List - DK'!F62/_xlfn.XLOOKUP($C$7,$B$146:$B$151,$C$146:$C$151,0,0)</f>
        <v>248.94347240915206</v>
      </c>
      <c r="G62" s="16">
        <f>'Price List - DK'!G62/_xlfn.XLOOKUP($C$7,$B$146:$B$151,$C$146:$C$151,0,0)</f>
        <v>256.61507402422609</v>
      </c>
      <c r="H62" s="16">
        <f>'Price List - DK'!H62/_xlfn.XLOOKUP($C$7,$B$146:$B$151,$C$146:$C$151,0,0)</f>
        <v>394.83176312247645</v>
      </c>
      <c r="I62" s="16">
        <f>'Price List - DK'!I62/_xlfn.XLOOKUP($C$7,$B$146:$B$151,$C$146:$C$151,0,0)</f>
        <v>533.04845222072686</v>
      </c>
      <c r="J62" s="16">
        <f>'Price List - DK'!J62/_xlfn.XLOOKUP($C$7,$B$146:$B$151,$C$146:$C$151,0,0)</f>
        <v>671.26514131897716</v>
      </c>
      <c r="K62" s="58">
        <f>'Price List - DK'!K62/_xlfn.XLOOKUP($C$7,$B$146:$B$151,$C$146:$C$151,0,0)</f>
        <v>52.40915208613729</v>
      </c>
      <c r="M62" s="58"/>
    </row>
    <row r="63" spans="2:13" x14ac:dyDescent="0.4">
      <c r="B63" s="18">
        <v>35221025</v>
      </c>
      <c r="C63" s="1" t="s">
        <v>89</v>
      </c>
      <c r="D63" s="17" t="s">
        <v>178</v>
      </c>
      <c r="E63" s="1" t="s">
        <v>21</v>
      </c>
      <c r="F63" s="16">
        <f>'Price List - DK'!F63/_xlfn.XLOOKUP($C$7,$B$146:$B$151,$C$146:$C$151,0,0)</f>
        <v>248.94347240915206</v>
      </c>
      <c r="G63" s="16">
        <f>'Price List - DK'!G63/_xlfn.XLOOKUP($C$7,$B$146:$B$151,$C$146:$C$151,0,0)</f>
        <v>256.61507402422609</v>
      </c>
      <c r="H63" s="16">
        <f>'Price List - DK'!H63/_xlfn.XLOOKUP($C$7,$B$146:$B$151,$C$146:$C$151,0,0)</f>
        <v>394.83176312247645</v>
      </c>
      <c r="I63" s="16">
        <f>'Price List - DK'!I63/_xlfn.XLOOKUP($C$7,$B$146:$B$151,$C$146:$C$151,0,0)</f>
        <v>533.04845222072686</v>
      </c>
      <c r="J63" s="16">
        <f>'Price List - DK'!J63/_xlfn.XLOOKUP($C$7,$B$146:$B$151,$C$146:$C$151,0,0)</f>
        <v>671.26514131897716</v>
      </c>
      <c r="K63" s="58">
        <f>'Price List - DK'!K63/_xlfn.XLOOKUP($C$7,$B$146:$B$151,$C$146:$C$151,0,0)</f>
        <v>52.40915208613729</v>
      </c>
      <c r="M63" s="58"/>
    </row>
    <row r="64" spans="2:13" x14ac:dyDescent="0.4">
      <c r="B64" s="18">
        <v>35221035</v>
      </c>
      <c r="C64" s="1" t="s">
        <v>90</v>
      </c>
      <c r="D64" s="17" t="s">
        <v>178</v>
      </c>
      <c r="E64" s="1" t="s">
        <v>21</v>
      </c>
      <c r="F64" s="16">
        <f>'Price List - DK'!F64/_xlfn.XLOOKUP($C$7,$B$146:$B$151,$C$146:$C$151,0,0)</f>
        <v>248.94347240915206</v>
      </c>
      <c r="G64" s="16">
        <f>'Price List - DK'!G64/_xlfn.XLOOKUP($C$7,$B$146:$B$151,$C$146:$C$151,0,0)</f>
        <v>256.61507402422609</v>
      </c>
      <c r="H64" s="16">
        <f>'Price List - DK'!H64/_xlfn.XLOOKUP($C$7,$B$146:$B$151,$C$146:$C$151,0,0)</f>
        <v>394.83176312247645</v>
      </c>
      <c r="I64" s="16">
        <f>'Price List - DK'!I64/_xlfn.XLOOKUP($C$7,$B$146:$B$151,$C$146:$C$151,0,0)</f>
        <v>533.04845222072686</v>
      </c>
      <c r="J64" s="16">
        <f>'Price List - DK'!J64/_xlfn.XLOOKUP($C$7,$B$146:$B$151,$C$146:$C$151,0,0)</f>
        <v>671.26514131897716</v>
      </c>
      <c r="K64" s="58">
        <f>'Price List - DK'!K64/_xlfn.XLOOKUP($C$7,$B$146:$B$151,$C$146:$C$151,0,0)</f>
        <v>52.40915208613729</v>
      </c>
      <c r="M64" s="58"/>
    </row>
    <row r="65" spans="2:13" x14ac:dyDescent="0.4">
      <c r="B65" s="18">
        <v>35221040</v>
      </c>
      <c r="C65" s="1" t="s">
        <v>91</v>
      </c>
      <c r="D65" s="17" t="s">
        <v>178</v>
      </c>
      <c r="E65" s="1" t="s">
        <v>21</v>
      </c>
      <c r="F65" s="16">
        <f>'Price List - DK'!F65/_xlfn.XLOOKUP($C$7,$B$146:$B$151,$C$146:$C$151,0,0)</f>
        <v>248.94347240915206</v>
      </c>
      <c r="G65" s="16">
        <f>'Price List - DK'!G65/_xlfn.XLOOKUP($C$7,$B$146:$B$151,$C$146:$C$151,0,0)</f>
        <v>256.61507402422609</v>
      </c>
      <c r="H65" s="16">
        <f>'Price List - DK'!H65/_xlfn.XLOOKUP($C$7,$B$146:$B$151,$C$146:$C$151,0,0)</f>
        <v>394.83176312247645</v>
      </c>
      <c r="I65" s="16">
        <f>'Price List - DK'!I65/_xlfn.XLOOKUP($C$7,$B$146:$B$151,$C$146:$C$151,0,0)</f>
        <v>533.04845222072686</v>
      </c>
      <c r="J65" s="16">
        <f>'Price List - DK'!J65/_xlfn.XLOOKUP($C$7,$B$146:$B$151,$C$146:$C$151,0,0)</f>
        <v>671.26514131897716</v>
      </c>
      <c r="K65" s="58">
        <f>'Price List - DK'!K65/_xlfn.XLOOKUP($C$7,$B$146:$B$151,$C$146:$C$151,0,0)</f>
        <v>52.40915208613729</v>
      </c>
      <c r="M65" s="58"/>
    </row>
    <row r="66" spans="2:13" x14ac:dyDescent="0.4">
      <c r="B66" s="18">
        <v>35221050</v>
      </c>
      <c r="C66" s="1" t="s">
        <v>92</v>
      </c>
      <c r="D66" s="17" t="s">
        <v>178</v>
      </c>
      <c r="E66" s="1" t="s">
        <v>21</v>
      </c>
      <c r="F66" s="16">
        <f>'Price List - DK'!F66/_xlfn.XLOOKUP($C$7,$B$146:$B$151,$C$146:$C$151,0,0)</f>
        <v>248.94347240915206</v>
      </c>
      <c r="G66" s="16">
        <f>'Price List - DK'!G66/_xlfn.XLOOKUP($C$7,$B$146:$B$151,$C$146:$C$151,0,0)</f>
        <v>256.61507402422609</v>
      </c>
      <c r="H66" s="16">
        <f>'Price List - DK'!H66/_xlfn.XLOOKUP($C$7,$B$146:$B$151,$C$146:$C$151,0,0)</f>
        <v>394.83176312247645</v>
      </c>
      <c r="I66" s="16">
        <f>'Price List - DK'!I66/_xlfn.XLOOKUP($C$7,$B$146:$B$151,$C$146:$C$151,0,0)</f>
        <v>533.04845222072686</v>
      </c>
      <c r="J66" s="16">
        <f>'Price List - DK'!J66/_xlfn.XLOOKUP($C$7,$B$146:$B$151,$C$146:$C$151,0,0)</f>
        <v>671.26514131897716</v>
      </c>
      <c r="K66" s="58">
        <f>'Price List - DK'!K66/_xlfn.XLOOKUP($C$7,$B$146:$B$151,$C$146:$C$151,0,0)</f>
        <v>52.40915208613729</v>
      </c>
      <c r="M66" s="58"/>
    </row>
    <row r="67" spans="2:13" x14ac:dyDescent="0.4">
      <c r="B67" s="18">
        <v>35221075</v>
      </c>
      <c r="C67" s="1" t="s">
        <v>93</v>
      </c>
      <c r="D67" s="17" t="s">
        <v>178</v>
      </c>
      <c r="E67" s="1" t="s">
        <v>21</v>
      </c>
      <c r="F67" s="16">
        <f>'Price List - DK'!F67/_xlfn.XLOOKUP($C$7,$B$146:$B$151,$C$146:$C$151,0,0)</f>
        <v>248.94347240915206</v>
      </c>
      <c r="G67" s="16">
        <f>'Price List - DK'!G67/_xlfn.XLOOKUP($C$7,$B$146:$B$151,$C$146:$C$151,0,0)</f>
        <v>256.61507402422609</v>
      </c>
      <c r="H67" s="16">
        <f>'Price List - DK'!H67/_xlfn.XLOOKUP($C$7,$B$146:$B$151,$C$146:$C$151,0,0)</f>
        <v>394.83176312247645</v>
      </c>
      <c r="I67" s="16">
        <f>'Price List - DK'!I67/_xlfn.XLOOKUP($C$7,$B$146:$B$151,$C$146:$C$151,0,0)</f>
        <v>533.04845222072686</v>
      </c>
      <c r="J67" s="16">
        <f>'Price List - DK'!J67/_xlfn.XLOOKUP($C$7,$B$146:$B$151,$C$146:$C$151,0,0)</f>
        <v>671.26514131897716</v>
      </c>
      <c r="K67" s="58">
        <f>'Price List - DK'!K67/_xlfn.XLOOKUP($C$7,$B$146:$B$151,$C$146:$C$151,0,0)</f>
        <v>52.40915208613729</v>
      </c>
      <c r="M67" s="58"/>
    </row>
    <row r="68" spans="2:13" x14ac:dyDescent="0.4">
      <c r="B68" s="18">
        <v>35221100</v>
      </c>
      <c r="C68" s="1" t="s">
        <v>94</v>
      </c>
      <c r="D68" s="17" t="s">
        <v>178</v>
      </c>
      <c r="E68" s="1" t="s">
        <v>21</v>
      </c>
      <c r="F68" s="16">
        <f>'Price List - DK'!F68/_xlfn.XLOOKUP($C$7,$B$146:$B$151,$C$146:$C$151,0,0)</f>
        <v>248.94347240915206</v>
      </c>
      <c r="G68" s="16">
        <f>'Price List - DK'!G68/_xlfn.XLOOKUP($C$7,$B$146:$B$151,$C$146:$C$151,0,0)</f>
        <v>256.61507402422609</v>
      </c>
      <c r="H68" s="16">
        <f>'Price List - DK'!H68/_xlfn.XLOOKUP($C$7,$B$146:$B$151,$C$146:$C$151,0,0)</f>
        <v>394.83176312247645</v>
      </c>
      <c r="I68" s="16">
        <f>'Price List - DK'!I68/_xlfn.XLOOKUP($C$7,$B$146:$B$151,$C$146:$C$151,0,0)</f>
        <v>533.04845222072686</v>
      </c>
      <c r="J68" s="16">
        <f>'Price List - DK'!J68/_xlfn.XLOOKUP($C$7,$B$146:$B$151,$C$146:$C$151,0,0)</f>
        <v>671.26514131897716</v>
      </c>
      <c r="K68" s="58">
        <f>'Price List - DK'!K68/_xlfn.XLOOKUP($C$7,$B$146:$B$151,$C$146:$C$151,0,0)</f>
        <v>52.40915208613729</v>
      </c>
      <c r="M68" s="58"/>
    </row>
    <row r="69" spans="2:13" x14ac:dyDescent="0.4">
      <c r="B69" s="18">
        <v>35221015</v>
      </c>
      <c r="C69" s="1" t="s">
        <v>37</v>
      </c>
      <c r="D69" s="17" t="s">
        <v>178</v>
      </c>
      <c r="E69" s="1" t="s">
        <v>21</v>
      </c>
      <c r="F69" s="16">
        <f>'Price List - DK'!F69/_xlfn.XLOOKUP($C$7,$B$146:$B$151,$C$146:$C$151,0,0)</f>
        <v>248.94347240915206</v>
      </c>
      <c r="G69" s="16">
        <f>'Price List - DK'!G69/_xlfn.XLOOKUP($C$7,$B$146:$B$151,$C$146:$C$151,0,0)</f>
        <v>256.61507402422609</v>
      </c>
      <c r="H69" s="16">
        <f>'Price List - DK'!H69/_xlfn.XLOOKUP($C$7,$B$146:$B$151,$C$146:$C$151,0,0)</f>
        <v>422.48990578734862</v>
      </c>
      <c r="I69" s="16">
        <f>'Price List - DK'!I69/_xlfn.XLOOKUP($C$7,$B$146:$B$151,$C$146:$C$151,0,0)</f>
        <v>588.36473755047109</v>
      </c>
      <c r="J69" s="16">
        <f>'Price List - DK'!J69/_xlfn.XLOOKUP($C$7,$B$146:$B$151,$C$146:$C$151,0,0)</f>
        <v>754.23956931359362</v>
      </c>
      <c r="K69" s="58">
        <f>'Price List - DK'!K69/_xlfn.XLOOKUP($C$7,$B$146:$B$151,$C$146:$C$151,0,0)</f>
        <v>52.40915208613729</v>
      </c>
      <c r="M69" s="58"/>
    </row>
    <row r="70" spans="2:13" x14ac:dyDescent="0.4">
      <c r="B70" s="18">
        <v>35221020</v>
      </c>
      <c r="C70" s="1" t="s">
        <v>37</v>
      </c>
      <c r="D70" s="17" t="s">
        <v>178</v>
      </c>
      <c r="E70" s="1" t="s">
        <v>21</v>
      </c>
      <c r="F70" s="16">
        <f>'Price List - DK'!F70/_xlfn.XLOOKUP($C$7,$B$146:$B$151,$C$146:$C$151,0,0)</f>
        <v>248.94347240915206</v>
      </c>
      <c r="G70" s="16">
        <f>'Price List - DK'!G70/_xlfn.XLOOKUP($C$7,$B$146:$B$151,$C$146:$C$151,0,0)</f>
        <v>256.61507402422609</v>
      </c>
      <c r="H70" s="16">
        <f>'Price List - DK'!H70/_xlfn.XLOOKUP($C$7,$B$146:$B$151,$C$146:$C$151,0,0)</f>
        <v>422.48990578734862</v>
      </c>
      <c r="I70" s="16">
        <f>'Price List - DK'!I70/_xlfn.XLOOKUP($C$7,$B$146:$B$151,$C$146:$C$151,0,0)</f>
        <v>588.36473755047109</v>
      </c>
      <c r="J70" s="16">
        <f>'Price List - DK'!J70/_xlfn.XLOOKUP($C$7,$B$146:$B$151,$C$146:$C$151,0,0)</f>
        <v>754.23956931359362</v>
      </c>
      <c r="K70" s="58">
        <f>'Price List - DK'!K70/_xlfn.XLOOKUP($C$7,$B$146:$B$151,$C$146:$C$151,0,0)</f>
        <v>52.40915208613729</v>
      </c>
      <c r="M70" s="58"/>
    </row>
    <row r="71" spans="2:13" x14ac:dyDescent="0.4">
      <c r="B71" s="18">
        <v>35221120</v>
      </c>
      <c r="C71" s="1" t="s">
        <v>37</v>
      </c>
      <c r="D71" s="17" t="s">
        <v>178</v>
      </c>
      <c r="E71" s="1" t="s">
        <v>21</v>
      </c>
      <c r="F71" s="16">
        <f>'Price List - DK'!F71/_xlfn.XLOOKUP($C$7,$B$146:$B$151,$C$146:$C$151,0,0)</f>
        <v>248.94347240915206</v>
      </c>
      <c r="G71" s="16">
        <f>'Price List - DK'!G71/_xlfn.XLOOKUP($C$7,$B$146:$B$151,$C$146:$C$151,0,0)</f>
        <v>256.61507402422609</v>
      </c>
      <c r="H71" s="16">
        <f>'Price List - DK'!H71/_xlfn.XLOOKUP($C$7,$B$146:$B$151,$C$146:$C$151,0,0)</f>
        <v>422.48990578734862</v>
      </c>
      <c r="I71" s="16">
        <f>'Price List - DK'!I71/_xlfn.XLOOKUP($C$7,$B$146:$B$151,$C$146:$C$151,0,0)</f>
        <v>588.36473755047109</v>
      </c>
      <c r="J71" s="16">
        <f>'Price List - DK'!J71/_xlfn.XLOOKUP($C$7,$B$146:$B$151,$C$146:$C$151,0,0)</f>
        <v>754.23956931359362</v>
      </c>
      <c r="K71" s="58">
        <f>'Price List - DK'!K71/_xlfn.XLOOKUP($C$7,$B$146:$B$151,$C$146:$C$151,0,0)</f>
        <v>52.40915208613729</v>
      </c>
      <c r="M71" s="58"/>
    </row>
    <row r="72" spans="2:13" x14ac:dyDescent="0.4">
      <c r="B72" s="10">
        <v>35222300</v>
      </c>
      <c r="C72" s="13" t="s">
        <v>38</v>
      </c>
      <c r="D72" s="20" t="s">
        <v>178</v>
      </c>
      <c r="E72" s="13" t="s">
        <v>21</v>
      </c>
      <c r="F72" s="21">
        <f>'Price List - DK'!F72/_xlfn.XLOOKUP($C$7,$B$146:$B$151,$C$146:$C$151,0,0)</f>
        <v>248.94347240915206</v>
      </c>
      <c r="G72" s="21">
        <f>'Price List - DK'!G72/_xlfn.XLOOKUP($C$7,$B$146:$B$151,$C$146:$C$151,0,0)</f>
        <v>256.61507402422609</v>
      </c>
      <c r="H72" s="21">
        <f>'Price List - DK'!H72/_xlfn.XLOOKUP($C$7,$B$146:$B$151,$C$146:$C$151,0,0)</f>
        <v>412.24091520861373</v>
      </c>
      <c r="I72" s="21">
        <f>'Price List - DK'!I72/_xlfn.XLOOKUP($C$7,$B$146:$B$151,$C$146:$C$151,0,0)</f>
        <v>567.86675639300142</v>
      </c>
      <c r="J72" s="21">
        <f>'Price List - DK'!J72/_xlfn.XLOOKUP($C$7,$B$146:$B$151,$C$146:$C$151,0,0)</f>
        <v>723.49259757738901</v>
      </c>
      <c r="K72" s="59">
        <f>'Price List - DK'!K72/_xlfn.XLOOKUP($C$7,$B$146:$B$151,$C$146:$C$151,0,0)</f>
        <v>52.40915208613729</v>
      </c>
      <c r="M72" s="58"/>
    </row>
    <row r="73" spans="2:13" ht="16.8" x14ac:dyDescent="0.4">
      <c r="B73" s="34" t="s">
        <v>166</v>
      </c>
      <c r="C73" s="32"/>
      <c r="D73" s="32"/>
      <c r="E73" s="32"/>
      <c r="F73" s="32"/>
      <c r="G73" s="32"/>
      <c r="H73" s="32"/>
      <c r="I73" s="32"/>
      <c r="J73" s="32"/>
      <c r="K73" s="38"/>
      <c r="M73" s="54"/>
    </row>
    <row r="74" spans="2:13" x14ac:dyDescent="0.4">
      <c r="B74" s="2">
        <v>31195200</v>
      </c>
      <c r="C74" s="1" t="s">
        <v>96</v>
      </c>
      <c r="D74" s="17" t="s">
        <v>179</v>
      </c>
      <c r="E74" s="1" t="s">
        <v>4</v>
      </c>
      <c r="F74" s="16">
        <f>'Price List - DK'!F74/_xlfn.XLOOKUP($C$7,$B$146:$B$151,$C$146:$C$151,0,0)</f>
        <v>686.48048452220735</v>
      </c>
      <c r="G74" s="16">
        <f>'Price List - DK'!G74/_xlfn.XLOOKUP($C$7,$B$146:$B$151,$C$146:$C$151,0,0)</f>
        <v>704.41453566621806</v>
      </c>
      <c r="H74" s="16">
        <f>'Price List - DK'!H74/_xlfn.XLOOKUP($C$7,$B$146:$B$151,$C$146:$C$151,0,0)</f>
        <v>919.89232839838496</v>
      </c>
      <c r="I74" s="16">
        <f>'Price List - DK'!I74/_xlfn.XLOOKUP($C$7,$B$146:$B$151,$C$146:$C$151,0,0)</f>
        <v>1135.3701211305518</v>
      </c>
      <c r="J74" s="16">
        <f>'Price List - DK'!J74/_xlfn.XLOOKUP($C$7,$B$146:$B$151,$C$146:$C$151,0,0)</f>
        <v>1350.8479138627188</v>
      </c>
      <c r="K74" s="58">
        <f>'Price List - DK'!K74/_xlfn.XLOOKUP($C$7,$B$146:$B$151,$C$146:$C$151,0,0)</f>
        <v>144.5222072678331</v>
      </c>
      <c r="M74" s="58"/>
    </row>
    <row r="75" spans="2:13" x14ac:dyDescent="0.4">
      <c r="B75" s="2">
        <v>31196210</v>
      </c>
      <c r="C75" s="1" t="s">
        <v>95</v>
      </c>
      <c r="D75" s="17" t="s">
        <v>177</v>
      </c>
      <c r="E75" s="1" t="s">
        <v>21</v>
      </c>
      <c r="F75" s="16">
        <f>'Price List - DK'!F75/_xlfn.XLOOKUP($C$7,$B$146:$B$151,$C$146:$C$151,0,0)</f>
        <v>248.94347240915206</v>
      </c>
      <c r="G75" s="16">
        <f>'Price List - DK'!G75/_xlfn.XLOOKUP($C$7,$B$146:$B$151,$C$146:$C$151,0,0)</f>
        <v>266.87752355316286</v>
      </c>
      <c r="H75" s="16">
        <f>'Price List - DK'!H75/_xlfn.XLOOKUP($C$7,$B$146:$B$151,$C$146:$C$151,0,0)</f>
        <v>405.09421265141322</v>
      </c>
      <c r="I75" s="16">
        <f>'Price List - DK'!I75/_xlfn.XLOOKUP($C$7,$B$146:$B$151,$C$146:$C$151,0,0)</f>
        <v>543.31090174966357</v>
      </c>
      <c r="J75" s="16">
        <f>'Price List - DK'!J75/_xlfn.XLOOKUP($C$7,$B$146:$B$151,$C$146:$C$151,0,0)</f>
        <v>681.52759084791387</v>
      </c>
      <c r="K75" s="58">
        <f>'Price List - DK'!K75/_xlfn.XLOOKUP($C$7,$B$146:$B$151,$C$146:$C$151,0,0)</f>
        <v>52.40915208613729</v>
      </c>
      <c r="M75" s="58"/>
    </row>
    <row r="76" spans="2:13" x14ac:dyDescent="0.4">
      <c r="B76" s="2">
        <v>31196225</v>
      </c>
      <c r="C76" s="1" t="s">
        <v>39</v>
      </c>
      <c r="D76" s="17" t="s">
        <v>177</v>
      </c>
      <c r="E76" s="1" t="s">
        <v>21</v>
      </c>
      <c r="F76" s="16">
        <f>'Price List - DK'!F76/_xlfn.XLOOKUP($C$7,$B$146:$B$151,$C$146:$C$151,0,0)</f>
        <v>248.94347240915206</v>
      </c>
      <c r="G76" s="16">
        <f>'Price List - DK'!G76/_xlfn.XLOOKUP($C$7,$B$146:$B$151,$C$146:$C$151,0,0)</f>
        <v>266.87752355316286</v>
      </c>
      <c r="H76" s="16">
        <f>'Price List - DK'!H76/_xlfn.XLOOKUP($C$7,$B$146:$B$151,$C$146:$C$151,0,0)</f>
        <v>432.75235531628533</v>
      </c>
      <c r="I76" s="16">
        <f>'Price List - DK'!I76/_xlfn.XLOOKUP($C$7,$B$146:$B$151,$C$146:$C$151,0,0)</f>
        <v>598.6271870794078</v>
      </c>
      <c r="J76" s="16">
        <f>'Price List - DK'!J76/_xlfn.XLOOKUP($C$7,$B$146:$B$151,$C$146:$C$151,0,0)</f>
        <v>764.50201884253033</v>
      </c>
      <c r="K76" s="58">
        <f>'Price List - DK'!K76/_xlfn.XLOOKUP($C$7,$B$146:$B$151,$C$146:$C$151,0,0)</f>
        <v>52.40915208613729</v>
      </c>
      <c r="M76" s="58"/>
    </row>
    <row r="77" spans="2:13" x14ac:dyDescent="0.4">
      <c r="B77" s="10">
        <v>31196230</v>
      </c>
      <c r="C77" s="13" t="s">
        <v>39</v>
      </c>
      <c r="D77" s="20" t="s">
        <v>177</v>
      </c>
      <c r="E77" s="13" t="s">
        <v>21</v>
      </c>
      <c r="F77" s="21">
        <f>'Price List - DK'!F77/_xlfn.XLOOKUP($C$7,$B$146:$B$151,$C$146:$C$151,0,0)</f>
        <v>248.94347240915206</v>
      </c>
      <c r="G77" s="21">
        <f>'Price List - DK'!G77/_xlfn.XLOOKUP($C$7,$B$146:$B$151,$C$146:$C$151,0,0)</f>
        <v>266.87752355316286</v>
      </c>
      <c r="H77" s="21">
        <f>'Price List - DK'!H77/_xlfn.XLOOKUP($C$7,$B$146:$B$151,$C$146:$C$151,0,0)</f>
        <v>439.60969044414537</v>
      </c>
      <c r="I77" s="21">
        <f>'Price List - DK'!I77/_xlfn.XLOOKUP($C$7,$B$146:$B$151,$C$146:$C$151,0,0)</f>
        <v>612.341857335128</v>
      </c>
      <c r="J77" s="21">
        <f>'Price List - DK'!J77/_xlfn.XLOOKUP($C$7,$B$146:$B$151,$C$146:$C$151,0,0)</f>
        <v>785.0740242261104</v>
      </c>
      <c r="K77" s="59">
        <f>'Price List - DK'!K77/_xlfn.XLOOKUP($C$7,$B$146:$B$151,$C$146:$C$151,0,0)</f>
        <v>52.40915208613729</v>
      </c>
      <c r="M77" s="58"/>
    </row>
    <row r="78" spans="2:13" ht="16.8" x14ac:dyDescent="0.4">
      <c r="B78" s="34" t="s">
        <v>169</v>
      </c>
      <c r="C78" s="32"/>
      <c r="D78" s="32"/>
      <c r="E78" s="32"/>
      <c r="F78" s="32"/>
      <c r="G78" s="32"/>
      <c r="H78" s="32"/>
      <c r="I78" s="32"/>
      <c r="J78" s="32"/>
      <c r="K78" s="38"/>
      <c r="M78" s="54"/>
    </row>
    <row r="79" spans="2:13" x14ac:dyDescent="0.4">
      <c r="B79" s="2">
        <v>35127900</v>
      </c>
      <c r="C79" s="1" t="s">
        <v>97</v>
      </c>
      <c r="D79" s="17">
        <v>9000065</v>
      </c>
      <c r="E79" s="1" t="s">
        <v>9</v>
      </c>
      <c r="F79" s="16">
        <f>'Price List - DK'!F79/_xlfn.XLOOKUP($C$7,$B$146:$B$151,$C$146:$C$151,0,0)</f>
        <v>806.66890982503355</v>
      </c>
      <c r="G79" s="16">
        <f>'Price List - DK'!G79/_xlfn.XLOOKUP($C$7,$B$146:$B$151,$C$146:$C$151,0,0)</f>
        <v>838.04172274562586</v>
      </c>
      <c r="H79" s="16">
        <f>'Price List - DK'!H79/_xlfn.XLOOKUP($C$7,$B$146:$B$151,$C$146:$C$151,0,0)</f>
        <v>1155.1615074024228</v>
      </c>
      <c r="I79" s="16">
        <f>'Price List - DK'!I79/_xlfn.XLOOKUP($C$7,$B$146:$B$151,$C$146:$C$151,0,0)</f>
        <v>1313.7213997308211</v>
      </c>
      <c r="J79" s="16">
        <f>'Price List - DK'!J79/_xlfn.XLOOKUP($C$7,$B$146:$B$151,$C$146:$C$151,0,0)</f>
        <v>1472.2812920592196</v>
      </c>
      <c r="K79" s="58">
        <f>'Price List - DK'!K79/_xlfn.XLOOKUP($C$7,$B$146:$B$151,$C$146:$C$151,0,0)</f>
        <v>169.82503364737553</v>
      </c>
      <c r="M79" s="58"/>
    </row>
    <row r="80" spans="2:13" x14ac:dyDescent="0.4">
      <c r="B80" s="18">
        <v>35127018</v>
      </c>
      <c r="C80" s="1" t="s">
        <v>98</v>
      </c>
      <c r="D80" s="17">
        <v>9000022</v>
      </c>
      <c r="E80" s="1" t="s">
        <v>3</v>
      </c>
      <c r="F80" s="16">
        <f>'Price List - DK'!F80/_xlfn.XLOOKUP($C$7,$B$146:$B$151,$C$146:$C$151,0,0)</f>
        <v>440.4777927321669</v>
      </c>
      <c r="G80" s="16">
        <f>'Price List - DK'!G80/_xlfn.XLOOKUP($C$7,$B$146:$B$151,$C$146:$C$151,0,0)</f>
        <v>471.8506056527591</v>
      </c>
      <c r="H80" s="16">
        <f>'Price List - DK'!H80/_xlfn.XLOOKUP($C$7,$B$146:$B$151,$C$146:$C$151,0,0)</f>
        <v>652.42934051144016</v>
      </c>
      <c r="I80" s="16">
        <f>'Price List - DK'!I80/_xlfn.XLOOKUP($C$7,$B$146:$B$151,$C$146:$C$151,0,0)</f>
        <v>742.71870794078075</v>
      </c>
      <c r="J80" s="16">
        <f>'Price List - DK'!J80/_xlfn.XLOOKUP($C$7,$B$146:$B$151,$C$146:$C$151,0,0)</f>
        <v>833.00807537012133</v>
      </c>
      <c r="K80" s="58">
        <f>'Price List - DK'!K80/_xlfn.XLOOKUP($C$7,$B$146:$B$151,$C$146:$C$151,0,0)</f>
        <v>92.732166890982512</v>
      </c>
      <c r="M80" s="58"/>
    </row>
    <row r="81" spans="2:13" x14ac:dyDescent="0.4">
      <c r="B81" s="18">
        <v>35127024</v>
      </c>
      <c r="C81" s="1" t="s">
        <v>99</v>
      </c>
      <c r="D81" s="17">
        <v>9000022</v>
      </c>
      <c r="E81" s="1" t="s">
        <v>3</v>
      </c>
      <c r="F81" s="16">
        <f>'Price List - DK'!F81/_xlfn.XLOOKUP($C$7,$B$146:$B$151,$C$146:$C$151,0,0)</f>
        <v>440.4777927321669</v>
      </c>
      <c r="G81" s="16">
        <f>'Price List - DK'!G81/_xlfn.XLOOKUP($C$7,$B$146:$B$151,$C$146:$C$151,0,0)</f>
        <v>471.8506056527591</v>
      </c>
      <c r="H81" s="16">
        <f>'Price List - DK'!H81/_xlfn.XLOOKUP($C$7,$B$146:$B$151,$C$146:$C$151,0,0)</f>
        <v>652.42934051144016</v>
      </c>
      <c r="I81" s="16">
        <f>'Price List - DK'!I81/_xlfn.XLOOKUP($C$7,$B$146:$B$151,$C$146:$C$151,0,0)</f>
        <v>742.71870794078075</v>
      </c>
      <c r="J81" s="16">
        <f>'Price List - DK'!J81/_xlfn.XLOOKUP($C$7,$B$146:$B$151,$C$146:$C$151,0,0)</f>
        <v>833.00807537012133</v>
      </c>
      <c r="K81" s="58">
        <f>'Price List - DK'!K81/_xlfn.XLOOKUP($C$7,$B$146:$B$151,$C$146:$C$151,0,0)</f>
        <v>92.732166890982512</v>
      </c>
      <c r="M81" s="58"/>
    </row>
    <row r="82" spans="2:13" x14ac:dyDescent="0.4">
      <c r="B82" s="2">
        <v>35127021</v>
      </c>
      <c r="C82" s="1" t="s">
        <v>100</v>
      </c>
      <c r="D82" s="17">
        <v>9000022</v>
      </c>
      <c r="E82" s="1" t="s">
        <v>3</v>
      </c>
      <c r="F82" s="16">
        <f>'Price List - DK'!F82/_xlfn.XLOOKUP($C$7,$B$146:$B$151,$C$146:$C$151,0,0)</f>
        <v>440.4777927321669</v>
      </c>
      <c r="G82" s="16">
        <f>'Price List - DK'!G82/_xlfn.XLOOKUP($C$7,$B$146:$B$151,$C$146:$C$151,0,0)</f>
        <v>471.8506056527591</v>
      </c>
      <c r="H82" s="16">
        <f>'Price List - DK'!H82/_xlfn.XLOOKUP($C$7,$B$146:$B$151,$C$146:$C$151,0,0)</f>
        <v>671.5141318977121</v>
      </c>
      <c r="I82" s="16">
        <f>'Price List - DK'!I82/_xlfn.XLOOKUP($C$7,$B$146:$B$151,$C$146:$C$151,0,0)</f>
        <v>771.34589502018855</v>
      </c>
      <c r="J82" s="16">
        <f>'Price List - DK'!J82/_xlfn.XLOOKUP($C$7,$B$146:$B$151,$C$146:$C$151,0,0)</f>
        <v>871.177658142665</v>
      </c>
      <c r="K82" s="58">
        <f>'Price List - DK'!K82/_xlfn.XLOOKUP($C$7,$B$146:$B$151,$C$146:$C$151,0,0)</f>
        <v>92.732166890982512</v>
      </c>
      <c r="M82" s="58"/>
    </row>
    <row r="83" spans="2:13" x14ac:dyDescent="0.4">
      <c r="B83" s="18">
        <v>35127019</v>
      </c>
      <c r="C83" s="1" t="s">
        <v>101</v>
      </c>
      <c r="D83" s="17">
        <v>9000023</v>
      </c>
      <c r="E83" s="1" t="s">
        <v>4</v>
      </c>
      <c r="F83" s="16">
        <f>'Price List - DK'!F83/_xlfn.XLOOKUP($C$7,$B$146:$B$151,$C$146:$C$151,0,0)</f>
        <v>686.48048452220735</v>
      </c>
      <c r="G83" s="16">
        <f>'Price List - DK'!G83/_xlfn.XLOOKUP($C$7,$B$146:$B$151,$C$146:$C$151,0,0)</f>
        <v>717.85329744279954</v>
      </c>
      <c r="H83" s="16">
        <f>'Price List - DK'!H83/_xlfn.XLOOKUP($C$7,$B$146:$B$151,$C$146:$C$151,0,0)</f>
        <v>951.20457604306876</v>
      </c>
      <c r="I83" s="16">
        <f>'Price List - DK'!I83/_xlfn.XLOOKUP($C$7,$B$146:$B$151,$C$146:$C$151,0,0)</f>
        <v>1067.8802153432034</v>
      </c>
      <c r="J83" s="16">
        <f>'Price List - DK'!J83/_xlfn.XLOOKUP($C$7,$B$146:$B$151,$C$146:$C$151,0,0)</f>
        <v>1184.5558546433379</v>
      </c>
      <c r="K83" s="58">
        <f>'Price List - DK'!K83/_xlfn.XLOOKUP($C$7,$B$146:$B$151,$C$146:$C$151,0,0)</f>
        <v>144.5222072678331</v>
      </c>
      <c r="M83" s="58"/>
    </row>
    <row r="84" spans="2:13" x14ac:dyDescent="0.4">
      <c r="B84" s="18">
        <v>35127023</v>
      </c>
      <c r="C84" s="1" t="s">
        <v>102</v>
      </c>
      <c r="D84" s="17">
        <v>9000023</v>
      </c>
      <c r="E84" s="1" t="s">
        <v>4</v>
      </c>
      <c r="F84" s="16">
        <f>'Price List - DK'!F84/_xlfn.XLOOKUP($C$7,$B$146:$B$151,$C$146:$C$151,0,0)</f>
        <v>686.48048452220735</v>
      </c>
      <c r="G84" s="16">
        <f>'Price List - DK'!G84/_xlfn.XLOOKUP($C$7,$B$146:$B$151,$C$146:$C$151,0,0)</f>
        <v>717.85329744279954</v>
      </c>
      <c r="H84" s="16">
        <f>'Price List - DK'!H84/_xlfn.XLOOKUP($C$7,$B$146:$B$151,$C$146:$C$151,0,0)</f>
        <v>951.20457604306876</v>
      </c>
      <c r="I84" s="16">
        <f>'Price List - DK'!I84/_xlfn.XLOOKUP($C$7,$B$146:$B$151,$C$146:$C$151,0,0)</f>
        <v>1067.8802153432034</v>
      </c>
      <c r="J84" s="16">
        <f>'Price List - DK'!J84/_xlfn.XLOOKUP($C$7,$B$146:$B$151,$C$146:$C$151,0,0)</f>
        <v>1184.5558546433379</v>
      </c>
      <c r="K84" s="58">
        <f>'Price List - DK'!K84/_xlfn.XLOOKUP($C$7,$B$146:$B$151,$C$146:$C$151,0,0)</f>
        <v>144.5222072678331</v>
      </c>
      <c r="M84" s="58"/>
    </row>
    <row r="85" spans="2:13" x14ac:dyDescent="0.4">
      <c r="B85" s="2">
        <v>35127022</v>
      </c>
      <c r="C85" s="1" t="s">
        <v>103</v>
      </c>
      <c r="D85" s="17">
        <v>9000141</v>
      </c>
      <c r="E85" s="1" t="s">
        <v>8</v>
      </c>
      <c r="F85" s="16">
        <f>'Price List - DK'!F85/_xlfn.XLOOKUP($C$7,$B$146:$B$151,$C$146:$C$151,0,0)</f>
        <v>837.61103633916559</v>
      </c>
      <c r="G85" s="16">
        <f>'Price List - DK'!G85/_xlfn.XLOOKUP($C$7,$B$146:$B$151,$C$146:$C$151,0,0)</f>
        <v>868.98384925975779</v>
      </c>
      <c r="H85" s="16">
        <f>'Price List - DK'!H85/_xlfn.XLOOKUP($C$7,$B$146:$B$151,$C$146:$C$151,0,0)</f>
        <v>1144.5154777927321</v>
      </c>
      <c r="I85" s="16">
        <f>'Price List - DK'!I85/_xlfn.XLOOKUP($C$7,$B$146:$B$151,$C$146:$C$151,0,0)</f>
        <v>1282.2812920592194</v>
      </c>
      <c r="J85" s="16">
        <f>'Price List - DK'!J85/_xlfn.XLOOKUP($C$7,$B$146:$B$151,$C$146:$C$151,0,0)</f>
        <v>1420.0471063257066</v>
      </c>
      <c r="K85" s="58">
        <f>'Price List - DK'!K85/_xlfn.XLOOKUP($C$7,$B$146:$B$151,$C$146:$C$151,0,0)</f>
        <v>176.3391655450875</v>
      </c>
      <c r="M85" s="58"/>
    </row>
    <row r="86" spans="2:13" x14ac:dyDescent="0.4">
      <c r="B86" s="2">
        <v>35128007</v>
      </c>
      <c r="C86" s="1" t="s">
        <v>41</v>
      </c>
      <c r="D86" s="17">
        <v>9000024</v>
      </c>
      <c r="E86" s="1" t="s">
        <v>2</v>
      </c>
      <c r="F86" s="16">
        <f>'Price List - DK'!F86/_xlfn.XLOOKUP($C$7,$B$146:$B$151,$C$146:$C$151,0,0)</f>
        <v>440.4777927321669</v>
      </c>
      <c r="G86" s="16">
        <f>'Price List - DK'!G86/_xlfn.XLOOKUP($C$7,$B$146:$B$151,$C$146:$C$151,0,0)</f>
        <v>471.8506056527591</v>
      </c>
      <c r="H86" s="16">
        <f>'Price List - DK'!H86/_xlfn.XLOOKUP($C$7,$B$146:$B$151,$C$146:$C$151,0,0)</f>
        <v>559.48183041722746</v>
      </c>
      <c r="I86" s="16">
        <f>'Price List - DK'!I86/_xlfn.XLOOKUP($C$7,$B$146:$B$151,$C$146:$C$151,0,0)</f>
        <v>603.29744279946169</v>
      </c>
      <c r="J86" s="16">
        <f>'Price List - DK'!J86/_xlfn.XLOOKUP($C$7,$B$146:$B$151,$C$146:$C$151,0,0)</f>
        <v>647.11305518169593</v>
      </c>
      <c r="K86" s="58">
        <f>'Price List - DK'!K86/_xlfn.XLOOKUP($C$7,$B$146:$B$151,$C$146:$C$151,0,0)</f>
        <v>92.732166890982512</v>
      </c>
      <c r="M86" s="58"/>
    </row>
    <row r="87" spans="2:13" x14ac:dyDescent="0.4">
      <c r="B87" s="2">
        <v>35128008</v>
      </c>
      <c r="C87" s="1" t="s">
        <v>40</v>
      </c>
      <c r="D87" s="17">
        <v>9000024</v>
      </c>
      <c r="E87" s="1" t="s">
        <v>2</v>
      </c>
      <c r="F87" s="16">
        <f>'Price List - DK'!F87/_xlfn.XLOOKUP($C$7,$B$146:$B$151,$C$146:$C$151,0,0)</f>
        <v>440.4777927321669</v>
      </c>
      <c r="G87" s="16">
        <f>'Price List - DK'!G87/_xlfn.XLOOKUP($C$7,$B$146:$B$151,$C$146:$C$151,0,0)</f>
        <v>471.8506056527591</v>
      </c>
      <c r="H87" s="16">
        <f>'Price List - DK'!H87/_xlfn.XLOOKUP($C$7,$B$146:$B$151,$C$146:$C$151,0,0)</f>
        <v>599.60296096904449</v>
      </c>
      <c r="I87" s="16">
        <f>'Price List - DK'!I87/_xlfn.XLOOKUP($C$7,$B$146:$B$151,$C$146:$C$151,0,0)</f>
        <v>663.47913862718713</v>
      </c>
      <c r="J87" s="16">
        <f>'Price List - DK'!J87/_xlfn.XLOOKUP($C$7,$B$146:$B$151,$C$146:$C$151,0,0)</f>
        <v>727.35531628532988</v>
      </c>
      <c r="K87" s="58">
        <f>'Price List - DK'!K87/_xlfn.XLOOKUP($C$7,$B$146:$B$151,$C$146:$C$151,0,0)</f>
        <v>92.732166890982512</v>
      </c>
      <c r="M87" s="58"/>
    </row>
    <row r="88" spans="2:13" x14ac:dyDescent="0.4">
      <c r="B88" s="2">
        <v>35128013</v>
      </c>
      <c r="C88" s="1" t="s">
        <v>104</v>
      </c>
      <c r="D88" s="17">
        <v>9000024</v>
      </c>
      <c r="E88" s="1" t="s">
        <v>2</v>
      </c>
      <c r="F88" s="16">
        <f>'Price List - DK'!F88/_xlfn.XLOOKUP($C$7,$B$146:$B$151,$C$146:$C$151,0,0)</f>
        <v>440.4777927321669</v>
      </c>
      <c r="G88" s="16">
        <f>'Price List - DK'!G88/_xlfn.XLOOKUP($C$7,$B$146:$B$151,$C$146:$C$151,0,0)</f>
        <v>471.8506056527591</v>
      </c>
      <c r="H88" s="16">
        <f>'Price List - DK'!H88/_xlfn.XLOOKUP($C$7,$B$146:$B$151,$C$146:$C$151,0,0)</f>
        <v>579.10497981157471</v>
      </c>
      <c r="I88" s="16">
        <f>'Price List - DK'!I88/_xlfn.XLOOKUP($C$7,$B$146:$B$151,$C$146:$C$151,0,0)</f>
        <v>632.73216689098251</v>
      </c>
      <c r="J88" s="16">
        <f>'Price List - DK'!J88/_xlfn.XLOOKUP($C$7,$B$146:$B$151,$C$146:$C$151,0,0)</f>
        <v>686.35935397039032</v>
      </c>
      <c r="K88" s="58">
        <f>'Price List - DK'!K88/_xlfn.XLOOKUP($C$7,$B$146:$B$151,$C$146:$C$151,0,0)</f>
        <v>92.732166890982512</v>
      </c>
      <c r="M88" s="58"/>
    </row>
    <row r="89" spans="2:13" x14ac:dyDescent="0.4">
      <c r="B89" s="2">
        <v>35126000</v>
      </c>
      <c r="C89" s="1" t="s">
        <v>105</v>
      </c>
      <c r="D89" s="17">
        <v>9000037</v>
      </c>
      <c r="E89" s="1" t="s">
        <v>1</v>
      </c>
      <c r="F89" s="16">
        <f>'Price List - DK'!F89/_xlfn.XLOOKUP($C$7,$B$146:$B$151,$C$146:$C$151,0,0)</f>
        <v>374.75773889636605</v>
      </c>
      <c r="G89" s="16">
        <f>'Price List - DK'!G89/_xlfn.XLOOKUP($C$7,$B$146:$B$151,$C$146:$C$151,0,0)</f>
        <v>406.13055181695825</v>
      </c>
      <c r="H89" s="16">
        <f>'Price List - DK'!H89/_xlfn.XLOOKUP($C$7,$B$146:$B$151,$C$146:$C$151,0,0)</f>
        <v>493.7617765814266</v>
      </c>
      <c r="I89" s="16">
        <f>'Price List - DK'!I89/_xlfn.XLOOKUP($C$7,$B$146:$B$151,$C$146:$C$151,0,0)</f>
        <v>537.57738896366084</v>
      </c>
      <c r="J89" s="16">
        <f>'Price List - DK'!J89/_xlfn.XLOOKUP($C$7,$B$146:$B$151,$C$146:$C$151,0,0)</f>
        <v>581.39300134589507</v>
      </c>
      <c r="K89" s="58">
        <f>'Price List - DK'!K89/_xlfn.XLOOKUP($C$7,$B$146:$B$151,$C$146:$C$151,0,0)</f>
        <v>78.8963660834455</v>
      </c>
      <c r="L89" s="1"/>
      <c r="M89" s="58"/>
    </row>
    <row r="90" spans="2:13" x14ac:dyDescent="0.4">
      <c r="B90" s="2">
        <v>35127921</v>
      </c>
      <c r="C90" s="1" t="s">
        <v>108</v>
      </c>
      <c r="D90" s="17">
        <v>9000067</v>
      </c>
      <c r="E90" s="1" t="s">
        <v>5</v>
      </c>
      <c r="F90" s="16">
        <f>'Price List - DK'!F90/_xlfn.XLOOKUP($C$7,$B$146:$B$151,$C$146:$C$151,0,0)</f>
        <v>369.13189771197847</v>
      </c>
      <c r="G90" s="16">
        <f>'Price List - DK'!G90/_xlfn.XLOOKUP($C$7,$B$146:$B$151,$C$146:$C$151,0,0)</f>
        <v>394.16554508748322</v>
      </c>
      <c r="H90" s="16">
        <f>'Price List - DK'!H90/_xlfn.XLOOKUP($C$7,$B$146:$B$151,$C$146:$C$151,0,0)</f>
        <v>656.74966352624494</v>
      </c>
      <c r="I90" s="16">
        <f>'Price List - DK'!I90/_xlfn.XLOOKUP($C$7,$B$146:$B$151,$C$146:$C$151,0,0)</f>
        <v>788.04172274562586</v>
      </c>
      <c r="J90" s="16">
        <f>'Price List - DK'!J90/_xlfn.XLOOKUP($C$7,$B$146:$B$151,$C$146:$C$151,0,0)</f>
        <v>919.33378196500666</v>
      </c>
      <c r="K90" s="58">
        <f>'Price List - DK'!K90/_xlfn.XLOOKUP($C$7,$B$146:$B$151,$C$146:$C$151,0,0)</f>
        <v>77.711978465679678</v>
      </c>
      <c r="M90" s="58"/>
    </row>
    <row r="91" spans="2:13" x14ac:dyDescent="0.4">
      <c r="B91" s="2">
        <v>35127922</v>
      </c>
      <c r="C91" s="1" t="s">
        <v>109</v>
      </c>
      <c r="D91" s="17">
        <v>9000066</v>
      </c>
      <c r="E91" s="1" t="s">
        <v>6</v>
      </c>
      <c r="F91" s="16">
        <f>'Price List - DK'!F91/_xlfn.XLOOKUP($C$7,$B$146:$B$151,$C$146:$C$151,0,0)</f>
        <v>614.36742934051142</v>
      </c>
      <c r="G91" s="16">
        <f>'Price List - DK'!G91/_xlfn.XLOOKUP($C$7,$B$146:$B$151,$C$146:$C$151,0,0)</f>
        <v>639.40107671601618</v>
      </c>
      <c r="H91" s="16">
        <f>'Price List - DK'!H91/_xlfn.XLOOKUP($C$7,$B$146:$B$151,$C$146:$C$151,0,0)</f>
        <v>941.41991924629883</v>
      </c>
      <c r="I91" s="16">
        <f>'Price List - DK'!I91/_xlfn.XLOOKUP($C$7,$B$146:$B$151,$C$146:$C$151,0,0)</f>
        <v>1092.4293405114402</v>
      </c>
      <c r="J91" s="16">
        <f>'Price List - DK'!J91/_xlfn.XLOOKUP($C$7,$B$146:$B$151,$C$146:$C$151,0,0)</f>
        <v>1243.4387617765815</v>
      </c>
      <c r="K91" s="58">
        <f>'Price List - DK'!K91/_xlfn.XLOOKUP($C$7,$B$146:$B$151,$C$146:$C$151,0,0)</f>
        <v>129.34051144010769</v>
      </c>
      <c r="M91" s="58"/>
    </row>
    <row r="92" spans="2:13" x14ac:dyDescent="0.4">
      <c r="B92" s="2">
        <v>35132000</v>
      </c>
      <c r="C92" s="1" t="s">
        <v>106</v>
      </c>
      <c r="D92" s="17">
        <v>9000063</v>
      </c>
      <c r="E92" s="1" t="s">
        <v>7</v>
      </c>
      <c r="F92" s="16">
        <f>'Price List - DK'!F92/_xlfn.XLOOKUP($C$7,$B$146:$B$151,$C$146:$C$151,0,0)</f>
        <v>440.4777927321669</v>
      </c>
      <c r="G92" s="16">
        <f>'Price List - DK'!G92/_xlfn.XLOOKUP($C$7,$B$146:$B$151,$C$146:$C$151,0,0)</f>
        <v>471.8506056527591</v>
      </c>
      <c r="H92" s="16">
        <f>'Price List - DK'!H92/_xlfn.XLOOKUP($C$7,$B$146:$B$151,$C$146:$C$151,0,0)</f>
        <v>636.18438761776588</v>
      </c>
      <c r="I92" s="16">
        <f>'Price List - DK'!I92/_xlfn.XLOOKUP($C$7,$B$146:$B$151,$C$146:$C$151,0,0)</f>
        <v>718.35127860026921</v>
      </c>
      <c r="J92" s="16">
        <f>'Price List - DK'!J92/_xlfn.XLOOKUP($C$7,$B$146:$B$151,$C$146:$C$151,0,0)</f>
        <v>800.51816958277266</v>
      </c>
      <c r="K92" s="58">
        <f>'Price List - DK'!K92/_xlfn.XLOOKUP($C$7,$B$146:$B$151,$C$146:$C$151,0,0)</f>
        <v>92.732166890982512</v>
      </c>
      <c r="M92" s="58"/>
    </row>
    <row r="93" spans="2:13" x14ac:dyDescent="0.4">
      <c r="B93" s="10">
        <v>35132001</v>
      </c>
      <c r="C93" s="13" t="s">
        <v>107</v>
      </c>
      <c r="D93" s="20">
        <v>9000064</v>
      </c>
      <c r="E93" s="13" t="s">
        <v>7</v>
      </c>
      <c r="F93" s="21">
        <f>'Price List - DK'!F93/_xlfn.XLOOKUP($C$7,$B$146:$B$151,$C$146:$C$151,0,0)</f>
        <v>440.4777927321669</v>
      </c>
      <c r="G93" s="21">
        <f>'Price List - DK'!G93/_xlfn.XLOOKUP($C$7,$B$146:$B$151,$C$146:$C$151,0,0)</f>
        <v>471.8506056527591</v>
      </c>
      <c r="H93" s="21">
        <f>'Price List - DK'!H93/_xlfn.XLOOKUP($C$7,$B$146:$B$151,$C$146:$C$151,0,0)</f>
        <v>636.18438761776588</v>
      </c>
      <c r="I93" s="21">
        <f>'Price List - DK'!I93/_xlfn.XLOOKUP($C$7,$B$146:$B$151,$C$146:$C$151,0,0)</f>
        <v>718.35127860026921</v>
      </c>
      <c r="J93" s="21">
        <f>'Price List - DK'!J93/_xlfn.XLOOKUP($C$7,$B$146:$B$151,$C$146:$C$151,0,0)</f>
        <v>800.51816958277266</v>
      </c>
      <c r="K93" s="59">
        <f>'Price List - DK'!K93/_xlfn.XLOOKUP($C$7,$B$146:$B$151,$C$146:$C$151,0,0)</f>
        <v>92.732166890982512</v>
      </c>
      <c r="M93" s="59"/>
    </row>
    <row r="94" spans="2:13" ht="16.8" x14ac:dyDescent="0.4">
      <c r="B94" s="34" t="s">
        <v>167</v>
      </c>
      <c r="C94" s="32"/>
      <c r="D94" s="32"/>
      <c r="E94" s="32"/>
      <c r="F94" s="32"/>
      <c r="G94" s="32"/>
      <c r="H94" s="32"/>
      <c r="I94" s="32"/>
      <c r="J94" s="32"/>
      <c r="K94" s="38"/>
      <c r="M94" s="54"/>
    </row>
    <row r="95" spans="2:13" x14ac:dyDescent="0.4">
      <c r="B95" s="18">
        <v>35121000</v>
      </c>
      <c r="C95" s="1" t="s">
        <v>110</v>
      </c>
      <c r="D95" s="17">
        <v>9000005</v>
      </c>
      <c r="E95" s="1" t="s">
        <v>21</v>
      </c>
      <c r="F95" s="16">
        <f>'Price List - DK'!F95/_xlfn.XLOOKUP($C$7,$B$146:$B$151,$C$146:$C$151,0,0)</f>
        <v>248.94347240915206</v>
      </c>
      <c r="G95" s="16">
        <f>'Price List - DK'!G95/_xlfn.XLOOKUP($C$7,$B$146:$B$151,$C$146:$C$151,0,0)</f>
        <v>280.31628532974429</v>
      </c>
      <c r="H95" s="16">
        <f>'Price List - DK'!H95/_xlfn.XLOOKUP($C$7,$B$146:$B$151,$C$146:$C$151,0,0)</f>
        <v>311.52759084791387</v>
      </c>
      <c r="I95" s="16">
        <f>'Price List - DK'!I95/_xlfn.XLOOKUP($C$7,$B$146:$B$151,$C$146:$C$151,0,0)</f>
        <v>342.73889636608351</v>
      </c>
      <c r="J95" s="16">
        <f>'Price List - DK'!J95/_xlfn.XLOOKUP($C$7,$B$146:$B$151,$C$146:$C$151,0,0)</f>
        <v>373.95020188425309</v>
      </c>
      <c r="K95" s="58">
        <f>'Price List - DK'!K95/_xlfn.XLOOKUP($C$7,$B$146:$B$151,$C$146:$C$151,0,0)</f>
        <v>52.40915208613729</v>
      </c>
      <c r="M95" s="58"/>
    </row>
    <row r="96" spans="2:13" x14ac:dyDescent="0.4">
      <c r="B96" s="18">
        <v>35121010</v>
      </c>
      <c r="C96" s="1" t="s">
        <v>111</v>
      </c>
      <c r="D96" s="17">
        <v>9000005</v>
      </c>
      <c r="E96" s="1" t="s">
        <v>21</v>
      </c>
      <c r="F96" s="16">
        <f>'Price List - DK'!F96/_xlfn.XLOOKUP($C$7,$B$146:$B$151,$C$146:$C$151,0,0)</f>
        <v>248.94347240915206</v>
      </c>
      <c r="G96" s="16">
        <f>'Price List - DK'!G96/_xlfn.XLOOKUP($C$7,$B$146:$B$151,$C$146:$C$151,0,0)</f>
        <v>280.31628532974429</v>
      </c>
      <c r="H96" s="16">
        <f>'Price List - DK'!H96/_xlfn.XLOOKUP($C$7,$B$146:$B$151,$C$146:$C$151,0,0)</f>
        <v>311.52759084791387</v>
      </c>
      <c r="I96" s="16">
        <f>'Price List - DK'!I96/_xlfn.XLOOKUP($C$7,$B$146:$B$151,$C$146:$C$151,0,0)</f>
        <v>342.73889636608351</v>
      </c>
      <c r="J96" s="16">
        <f>'Price List - DK'!J96/_xlfn.XLOOKUP($C$7,$B$146:$B$151,$C$146:$C$151,0,0)</f>
        <v>373.95020188425309</v>
      </c>
      <c r="K96" s="58">
        <f>'Price List - DK'!K96/_xlfn.XLOOKUP($C$7,$B$146:$B$151,$C$146:$C$151,0,0)</f>
        <v>52.40915208613729</v>
      </c>
      <c r="M96" s="58"/>
    </row>
    <row r="97" spans="2:13" x14ac:dyDescent="0.4">
      <c r="B97" s="18">
        <v>35121025</v>
      </c>
      <c r="C97" s="1" t="s">
        <v>112</v>
      </c>
      <c r="D97" s="17">
        <v>9000005</v>
      </c>
      <c r="E97" s="1" t="s">
        <v>21</v>
      </c>
      <c r="F97" s="16">
        <f>'Price List - DK'!F97/_xlfn.XLOOKUP($C$7,$B$146:$B$151,$C$146:$C$151,0,0)</f>
        <v>248.94347240915206</v>
      </c>
      <c r="G97" s="16">
        <f>'Price List - DK'!G97/_xlfn.XLOOKUP($C$7,$B$146:$B$151,$C$146:$C$151,0,0)</f>
        <v>280.31628532974429</v>
      </c>
      <c r="H97" s="16">
        <f>'Price List - DK'!H97/_xlfn.XLOOKUP($C$7,$B$146:$B$151,$C$146:$C$151,0,0)</f>
        <v>311.52759084791387</v>
      </c>
      <c r="I97" s="16">
        <f>'Price List - DK'!I97/_xlfn.XLOOKUP($C$7,$B$146:$B$151,$C$146:$C$151,0,0)</f>
        <v>342.73889636608351</v>
      </c>
      <c r="J97" s="16">
        <f>'Price List - DK'!J97/_xlfn.XLOOKUP($C$7,$B$146:$B$151,$C$146:$C$151,0,0)</f>
        <v>373.95020188425309</v>
      </c>
      <c r="K97" s="58">
        <f>'Price List - DK'!K97/_xlfn.XLOOKUP($C$7,$B$146:$B$151,$C$146:$C$151,0,0)</f>
        <v>52.40915208613729</v>
      </c>
      <c r="M97" s="58"/>
    </row>
    <row r="98" spans="2:13" x14ac:dyDescent="0.4">
      <c r="B98" s="18">
        <v>35121050</v>
      </c>
      <c r="C98" s="1" t="s">
        <v>113</v>
      </c>
      <c r="D98" s="17">
        <v>9000005</v>
      </c>
      <c r="E98" s="1" t="s">
        <v>21</v>
      </c>
      <c r="F98" s="16">
        <f>'Price List - DK'!F98/_xlfn.XLOOKUP($C$7,$B$146:$B$151,$C$146:$C$151,0,0)</f>
        <v>248.94347240915206</v>
      </c>
      <c r="G98" s="16">
        <f>'Price List - DK'!G98/_xlfn.XLOOKUP($C$7,$B$146:$B$151,$C$146:$C$151,0,0)</f>
        <v>280.31628532974429</v>
      </c>
      <c r="H98" s="16">
        <f>'Price List - DK'!H98/_xlfn.XLOOKUP($C$7,$B$146:$B$151,$C$146:$C$151,0,0)</f>
        <v>311.52759084791387</v>
      </c>
      <c r="I98" s="16">
        <f>'Price List - DK'!I98/_xlfn.XLOOKUP($C$7,$B$146:$B$151,$C$146:$C$151,0,0)</f>
        <v>342.73889636608351</v>
      </c>
      <c r="J98" s="16">
        <f>'Price List - DK'!J98/_xlfn.XLOOKUP($C$7,$B$146:$B$151,$C$146:$C$151,0,0)</f>
        <v>373.95020188425309</v>
      </c>
      <c r="K98" s="58">
        <f>'Price List - DK'!K98/_xlfn.XLOOKUP($C$7,$B$146:$B$151,$C$146:$C$151,0,0)</f>
        <v>52.40915208613729</v>
      </c>
      <c r="M98" s="58"/>
    </row>
    <row r="99" spans="2:13" x14ac:dyDescent="0.4">
      <c r="B99" s="18">
        <v>35121075</v>
      </c>
      <c r="C99" s="1" t="s">
        <v>114</v>
      </c>
      <c r="D99" s="17">
        <v>9000005</v>
      </c>
      <c r="E99" s="1" t="s">
        <v>21</v>
      </c>
      <c r="F99" s="16">
        <f>'Price List - DK'!F99/_xlfn.XLOOKUP($C$7,$B$146:$B$151,$C$146:$C$151,0,0)</f>
        <v>248.94347240915206</v>
      </c>
      <c r="G99" s="16">
        <f>'Price List - DK'!G99/_xlfn.XLOOKUP($C$7,$B$146:$B$151,$C$146:$C$151,0,0)</f>
        <v>280.31628532974429</v>
      </c>
      <c r="H99" s="16">
        <f>'Price List - DK'!H99/_xlfn.XLOOKUP($C$7,$B$146:$B$151,$C$146:$C$151,0,0)</f>
        <v>311.52759084791387</v>
      </c>
      <c r="I99" s="16">
        <f>'Price List - DK'!I99/_xlfn.XLOOKUP($C$7,$B$146:$B$151,$C$146:$C$151,0,0)</f>
        <v>342.73889636608351</v>
      </c>
      <c r="J99" s="16">
        <f>'Price List - DK'!J99/_xlfn.XLOOKUP($C$7,$B$146:$B$151,$C$146:$C$151,0,0)</f>
        <v>373.95020188425309</v>
      </c>
      <c r="K99" s="58">
        <f>'Price List - DK'!K99/_xlfn.XLOOKUP($C$7,$B$146:$B$151,$C$146:$C$151,0,0)</f>
        <v>52.40915208613729</v>
      </c>
      <c r="M99" s="58"/>
    </row>
    <row r="100" spans="2:13" x14ac:dyDescent="0.4">
      <c r="B100" s="18">
        <v>35121100</v>
      </c>
      <c r="C100" s="1" t="s">
        <v>115</v>
      </c>
      <c r="D100" s="17">
        <v>9000005</v>
      </c>
      <c r="E100" s="1" t="s">
        <v>21</v>
      </c>
      <c r="F100" s="16">
        <f>'Price List - DK'!F100/_xlfn.XLOOKUP($C$7,$B$146:$B$151,$C$146:$C$151,0,0)</f>
        <v>248.94347240915206</v>
      </c>
      <c r="G100" s="16">
        <f>'Price List - DK'!G100/_xlfn.XLOOKUP($C$7,$B$146:$B$151,$C$146:$C$151,0,0)</f>
        <v>280.31628532974429</v>
      </c>
      <c r="H100" s="16">
        <f>'Price List - DK'!H100/_xlfn.XLOOKUP($C$7,$B$146:$B$151,$C$146:$C$151,0,0)</f>
        <v>311.52759084791387</v>
      </c>
      <c r="I100" s="16">
        <f>'Price List - DK'!I100/_xlfn.XLOOKUP($C$7,$B$146:$B$151,$C$146:$C$151,0,0)</f>
        <v>342.73889636608351</v>
      </c>
      <c r="J100" s="16">
        <f>'Price List - DK'!J100/_xlfn.XLOOKUP($C$7,$B$146:$B$151,$C$146:$C$151,0,0)</f>
        <v>373.95020188425309</v>
      </c>
      <c r="K100" s="58">
        <f>'Price List - DK'!K100/_xlfn.XLOOKUP($C$7,$B$146:$B$151,$C$146:$C$151,0,0)</f>
        <v>52.40915208613729</v>
      </c>
      <c r="M100" s="58"/>
    </row>
    <row r="101" spans="2:13" x14ac:dyDescent="0.4">
      <c r="B101" s="18">
        <v>35121150</v>
      </c>
      <c r="C101" s="1" t="s">
        <v>116</v>
      </c>
      <c r="D101" s="17">
        <v>9000005</v>
      </c>
      <c r="E101" s="1" t="s">
        <v>21</v>
      </c>
      <c r="F101" s="16">
        <f>'Price List - DK'!F101/_xlfn.XLOOKUP($C$7,$B$146:$B$151,$C$146:$C$151,0,0)</f>
        <v>248.94347240915206</v>
      </c>
      <c r="G101" s="16">
        <f>'Price List - DK'!G101/_xlfn.XLOOKUP($C$7,$B$146:$B$151,$C$146:$C$151,0,0)</f>
        <v>280.31628532974429</v>
      </c>
      <c r="H101" s="16">
        <f>'Price List - DK'!H101/_xlfn.XLOOKUP($C$7,$B$146:$B$151,$C$146:$C$151,0,0)</f>
        <v>311.52759084791387</v>
      </c>
      <c r="I101" s="16">
        <f>'Price List - DK'!I101/_xlfn.XLOOKUP($C$7,$B$146:$B$151,$C$146:$C$151,0,0)</f>
        <v>342.73889636608351</v>
      </c>
      <c r="J101" s="16">
        <f>'Price List - DK'!J101/_xlfn.XLOOKUP($C$7,$B$146:$B$151,$C$146:$C$151,0,0)</f>
        <v>373.95020188425309</v>
      </c>
      <c r="K101" s="58">
        <f>'Price List - DK'!K101/_xlfn.XLOOKUP($C$7,$B$146:$B$151,$C$146:$C$151,0,0)</f>
        <v>52.40915208613729</v>
      </c>
      <c r="M101" s="58"/>
    </row>
    <row r="102" spans="2:13" x14ac:dyDescent="0.4">
      <c r="B102" s="18">
        <v>35121200</v>
      </c>
      <c r="C102" s="1" t="s">
        <v>117</v>
      </c>
      <c r="D102" s="17">
        <v>9000005</v>
      </c>
      <c r="E102" s="1" t="s">
        <v>21</v>
      </c>
      <c r="F102" s="16">
        <f>'Price List - DK'!F102/_xlfn.XLOOKUP($C$7,$B$146:$B$151,$C$146:$C$151,0,0)</f>
        <v>248.94347240915206</v>
      </c>
      <c r="G102" s="16">
        <f>'Price List - DK'!G102/_xlfn.XLOOKUP($C$7,$B$146:$B$151,$C$146:$C$151,0,0)</f>
        <v>280.31628532974429</v>
      </c>
      <c r="H102" s="16">
        <f>'Price List - DK'!H102/_xlfn.XLOOKUP($C$7,$B$146:$B$151,$C$146:$C$151,0,0)</f>
        <v>311.52759084791387</v>
      </c>
      <c r="I102" s="16">
        <f>'Price List - DK'!I102/_xlfn.XLOOKUP($C$7,$B$146:$B$151,$C$146:$C$151,0,0)</f>
        <v>342.73889636608351</v>
      </c>
      <c r="J102" s="16">
        <f>'Price List - DK'!J102/_xlfn.XLOOKUP($C$7,$B$146:$B$151,$C$146:$C$151,0,0)</f>
        <v>373.95020188425309</v>
      </c>
      <c r="K102" s="58">
        <f>'Price List - DK'!K102/_xlfn.XLOOKUP($C$7,$B$146:$B$151,$C$146:$C$151,0,0)</f>
        <v>52.40915208613729</v>
      </c>
      <c r="M102" s="58"/>
    </row>
    <row r="103" spans="2:13" x14ac:dyDescent="0.4">
      <c r="B103" s="18">
        <v>35122701</v>
      </c>
      <c r="C103" s="1" t="s">
        <v>118</v>
      </c>
      <c r="D103" s="17">
        <v>9000037</v>
      </c>
      <c r="E103" s="1" t="s">
        <v>1</v>
      </c>
      <c r="F103" s="16">
        <f>'Price List - DK'!F103/_xlfn.XLOOKUP($C$7,$B$146:$B$151,$C$146:$C$151,0,0)</f>
        <v>374.75773889636605</v>
      </c>
      <c r="G103" s="16">
        <f>'Price List - DK'!G103/_xlfn.XLOOKUP($C$7,$B$146:$B$151,$C$146:$C$151,0,0)</f>
        <v>406.13055181695825</v>
      </c>
      <c r="H103" s="16">
        <f>'Price List - DK'!H103/_xlfn.XLOOKUP($C$7,$B$146:$B$151,$C$146:$C$151,0,0)</f>
        <v>449.94616419919248</v>
      </c>
      <c r="I103" s="16">
        <f>'Price List - DK'!I103/_xlfn.XLOOKUP($C$7,$B$146:$B$151,$C$146:$C$151,0,0)</f>
        <v>493.76177658142666</v>
      </c>
      <c r="J103" s="16">
        <f>'Price List - DK'!J103/_xlfn.XLOOKUP($C$7,$B$146:$B$151,$C$146:$C$151,0,0)</f>
        <v>537.57738896366084</v>
      </c>
      <c r="K103" s="58">
        <f>'Price List - DK'!K103/_xlfn.XLOOKUP($C$7,$B$146:$B$151,$C$146:$C$151,0,0)</f>
        <v>78.8963660834455</v>
      </c>
      <c r="M103" s="58"/>
    </row>
    <row r="104" spans="2:13" x14ac:dyDescent="0.4">
      <c r="B104" s="18">
        <v>35122702</v>
      </c>
      <c r="C104" s="1" t="s">
        <v>119</v>
      </c>
      <c r="D104" s="17">
        <v>9000037</v>
      </c>
      <c r="E104" s="1" t="s">
        <v>1</v>
      </c>
      <c r="F104" s="16">
        <f>'Price List - DK'!F104/_xlfn.XLOOKUP($C$7,$B$146:$B$151,$C$146:$C$151,0,0)</f>
        <v>374.75773889636605</v>
      </c>
      <c r="G104" s="16">
        <f>'Price List - DK'!G104/_xlfn.XLOOKUP($C$7,$B$146:$B$151,$C$146:$C$151,0,0)</f>
        <v>406.13055181695825</v>
      </c>
      <c r="H104" s="16">
        <f>'Price List - DK'!H104/_xlfn.XLOOKUP($C$7,$B$146:$B$151,$C$146:$C$151,0,0)</f>
        <v>449.94616419919248</v>
      </c>
      <c r="I104" s="16">
        <f>'Price List - DK'!I104/_xlfn.XLOOKUP($C$7,$B$146:$B$151,$C$146:$C$151,0,0)</f>
        <v>493.76177658142666</v>
      </c>
      <c r="J104" s="16">
        <f>'Price List - DK'!J104/_xlfn.XLOOKUP($C$7,$B$146:$B$151,$C$146:$C$151,0,0)</f>
        <v>537.57738896366084</v>
      </c>
      <c r="K104" s="58">
        <f>'Price List - DK'!K104/_xlfn.XLOOKUP($C$7,$B$146:$B$151,$C$146:$C$151,0,0)</f>
        <v>78.8963660834455</v>
      </c>
      <c r="M104" s="58"/>
    </row>
    <row r="105" spans="2:13" x14ac:dyDescent="0.4">
      <c r="B105" s="18">
        <v>35122703</v>
      </c>
      <c r="C105" s="1" t="s">
        <v>120</v>
      </c>
      <c r="D105" s="17">
        <v>9000037</v>
      </c>
      <c r="E105" s="1" t="s">
        <v>1</v>
      </c>
      <c r="F105" s="16">
        <f>'Price List - DK'!F105/_xlfn.XLOOKUP($C$7,$B$146:$B$151,$C$146:$C$151,0,0)</f>
        <v>374.75773889636605</v>
      </c>
      <c r="G105" s="16">
        <f>'Price List - DK'!G105/_xlfn.XLOOKUP($C$7,$B$146:$B$151,$C$146:$C$151,0,0)</f>
        <v>406.13055181695825</v>
      </c>
      <c r="H105" s="16">
        <f>'Price List - DK'!H105/_xlfn.XLOOKUP($C$7,$B$146:$B$151,$C$146:$C$151,0,0)</f>
        <v>449.94616419919248</v>
      </c>
      <c r="I105" s="16">
        <f>'Price List - DK'!I105/_xlfn.XLOOKUP($C$7,$B$146:$B$151,$C$146:$C$151,0,0)</f>
        <v>493.76177658142666</v>
      </c>
      <c r="J105" s="16">
        <f>'Price List - DK'!J105/_xlfn.XLOOKUP($C$7,$B$146:$B$151,$C$146:$C$151,0,0)</f>
        <v>537.57738896366084</v>
      </c>
      <c r="K105" s="58">
        <f>'Price List - DK'!K105/_xlfn.XLOOKUP($C$7,$B$146:$B$151,$C$146:$C$151,0,0)</f>
        <v>78.8963660834455</v>
      </c>
      <c r="M105" s="58"/>
    </row>
    <row r="106" spans="2:13" x14ac:dyDescent="0.4">
      <c r="B106" s="18">
        <v>351227100</v>
      </c>
      <c r="C106" s="1" t="s">
        <v>121</v>
      </c>
      <c r="D106" s="17">
        <v>9000037</v>
      </c>
      <c r="E106" s="1" t="s">
        <v>1</v>
      </c>
      <c r="F106" s="16">
        <f>'Price List - DK'!F106/_xlfn.XLOOKUP($C$7,$B$146:$B$151,$C$146:$C$151,0,0)</f>
        <v>374.75773889636605</v>
      </c>
      <c r="G106" s="16">
        <f>'Price List - DK'!G106/_xlfn.XLOOKUP($C$7,$B$146:$B$151,$C$146:$C$151,0,0)</f>
        <v>406.13055181695825</v>
      </c>
      <c r="H106" s="16">
        <f>'Price List - DK'!H106/_xlfn.XLOOKUP($C$7,$B$146:$B$151,$C$146:$C$151,0,0)</f>
        <v>449.94616419919248</v>
      </c>
      <c r="I106" s="16">
        <f>'Price List - DK'!I106/_xlfn.XLOOKUP($C$7,$B$146:$B$151,$C$146:$C$151,0,0)</f>
        <v>493.76177658142666</v>
      </c>
      <c r="J106" s="16">
        <f>'Price List - DK'!J106/_xlfn.XLOOKUP($C$7,$B$146:$B$151,$C$146:$C$151,0,0)</f>
        <v>537.57738896366084</v>
      </c>
      <c r="K106" s="58">
        <f>'Price List - DK'!K106/_xlfn.XLOOKUP($C$7,$B$146:$B$151,$C$146:$C$151,0,0)</f>
        <v>78.8963660834455</v>
      </c>
      <c r="M106" s="58"/>
    </row>
    <row r="107" spans="2:13" x14ac:dyDescent="0.4">
      <c r="B107" s="18">
        <v>35122782</v>
      </c>
      <c r="C107" s="1" t="s">
        <v>122</v>
      </c>
      <c r="D107" s="17">
        <v>9000037</v>
      </c>
      <c r="E107" s="1" t="s">
        <v>1</v>
      </c>
      <c r="F107" s="16">
        <f>'Price List - DK'!F107/_xlfn.XLOOKUP($C$7,$B$146:$B$151,$C$146:$C$151,0,0)</f>
        <v>374.75773889636605</v>
      </c>
      <c r="G107" s="16">
        <f>'Price List - DK'!G107/_xlfn.XLOOKUP($C$7,$B$146:$B$151,$C$146:$C$151,0,0)</f>
        <v>406.13055181695825</v>
      </c>
      <c r="H107" s="16">
        <f>'Price List - DK'!H107/_xlfn.XLOOKUP($C$7,$B$146:$B$151,$C$146:$C$151,0,0)</f>
        <v>449.94616419919248</v>
      </c>
      <c r="I107" s="16">
        <f>'Price List - DK'!I107/_xlfn.XLOOKUP($C$7,$B$146:$B$151,$C$146:$C$151,0,0)</f>
        <v>493.76177658142666</v>
      </c>
      <c r="J107" s="16">
        <f>'Price List - DK'!J107/_xlfn.XLOOKUP($C$7,$B$146:$B$151,$C$146:$C$151,0,0)</f>
        <v>537.57738896366084</v>
      </c>
      <c r="K107" s="58">
        <f>'Price List - DK'!K107/_xlfn.XLOOKUP($C$7,$B$146:$B$151,$C$146:$C$151,0,0)</f>
        <v>78.8963660834455</v>
      </c>
      <c r="M107" s="58"/>
    </row>
    <row r="108" spans="2:13" x14ac:dyDescent="0.4">
      <c r="B108" s="18">
        <v>35121910</v>
      </c>
      <c r="C108" s="1" t="s">
        <v>123</v>
      </c>
      <c r="D108" s="17">
        <v>9000040</v>
      </c>
      <c r="E108" s="1" t="s">
        <v>27</v>
      </c>
      <c r="F108" s="16">
        <f>'Price List - DK'!F108/_xlfn.XLOOKUP($C$7,$B$146:$B$151,$C$146:$C$151,0,0)</f>
        <v>619.86541049798109</v>
      </c>
      <c r="G108" s="16">
        <f>'Price List - DK'!G108/_xlfn.XLOOKUP($C$7,$B$146:$B$151,$C$146:$C$151,0,0)</f>
        <v>651.2382234185734</v>
      </c>
      <c r="H108" s="16">
        <f>'Price List - DK'!H108/_xlfn.XLOOKUP($C$7,$B$146:$B$151,$C$146:$C$151,0,0)</f>
        <v>783.89636608344551</v>
      </c>
      <c r="I108" s="16">
        <f>'Price List - DK'!I108/_xlfn.XLOOKUP($C$7,$B$146:$B$151,$C$146:$C$151,0,0)</f>
        <v>916.55450874831763</v>
      </c>
      <c r="J108" s="16">
        <f>'Price List - DK'!J108/_xlfn.XLOOKUP($C$7,$B$146:$B$151,$C$146:$C$151,0,0)</f>
        <v>1049.2126514131899</v>
      </c>
      <c r="K108" s="58">
        <f>'Price List - DK'!K108/_xlfn.XLOOKUP($C$7,$B$146:$B$151,$C$146:$C$151,0,0)</f>
        <v>130.49798115746972</v>
      </c>
      <c r="M108" s="58"/>
    </row>
    <row r="109" spans="2:13" ht="14.4" customHeight="1" x14ac:dyDescent="0.4">
      <c r="B109" s="18">
        <v>35124526</v>
      </c>
      <c r="C109" s="1" t="s">
        <v>151</v>
      </c>
      <c r="D109" s="17">
        <v>9000005</v>
      </c>
      <c r="E109" s="1" t="s">
        <v>21</v>
      </c>
      <c r="F109" s="16">
        <f>'Price List - DK'!F109/_xlfn.XLOOKUP($C$7,$B$146:$B$151,$C$146:$C$151,0,0)</f>
        <v>248.94347240915206</v>
      </c>
      <c r="G109" s="16">
        <f>'Price List - DK'!G109/_xlfn.XLOOKUP($C$7,$B$146:$B$151,$C$146:$C$151,0,0)</f>
        <v>280.31628532974429</v>
      </c>
      <c r="H109" s="16">
        <f>'Price List - DK'!H109/_xlfn.XLOOKUP($C$7,$B$146:$B$151,$C$146:$C$151,0,0)</f>
        <v>327.43606998654104</v>
      </c>
      <c r="I109" s="16">
        <f>'Price List - DK'!I109/_xlfn.XLOOKUP($C$7,$B$146:$B$151,$C$146:$C$151,0,0)</f>
        <v>374.5558546433378</v>
      </c>
      <c r="J109" s="16">
        <f>'Price List - DK'!J109/_xlfn.XLOOKUP($C$7,$B$146:$B$151,$C$146:$C$151,0,0)</f>
        <v>421.67563930013455</v>
      </c>
      <c r="K109" s="58">
        <f>'Price List - DK'!K109/_xlfn.XLOOKUP($C$7,$B$146:$B$151,$C$146:$C$151,0,0)</f>
        <v>52.40915208613729</v>
      </c>
      <c r="M109" s="58"/>
    </row>
    <row r="110" spans="2:13" x14ac:dyDescent="0.4">
      <c r="B110" s="18">
        <v>35124527</v>
      </c>
      <c r="C110" s="1" t="s">
        <v>150</v>
      </c>
      <c r="D110" s="17">
        <v>9000005</v>
      </c>
      <c r="E110" s="1" t="s">
        <v>21</v>
      </c>
      <c r="F110" s="16">
        <f>'Price List - DK'!F110/_xlfn.XLOOKUP($C$7,$B$146:$B$151,$C$146:$C$151,0,0)</f>
        <v>248.94347240915206</v>
      </c>
      <c r="G110" s="16">
        <f>'Price List - DK'!G110/_xlfn.XLOOKUP($C$7,$B$146:$B$151,$C$146:$C$151,0,0)</f>
        <v>280.31628532974429</v>
      </c>
      <c r="H110" s="16">
        <f>'Price List - DK'!H110/_xlfn.XLOOKUP($C$7,$B$146:$B$151,$C$146:$C$151,0,0)</f>
        <v>327.43606998654104</v>
      </c>
      <c r="I110" s="16">
        <f>'Price List - DK'!I110/_xlfn.XLOOKUP($C$7,$B$146:$B$151,$C$146:$C$151,0,0)</f>
        <v>374.5558546433378</v>
      </c>
      <c r="J110" s="16">
        <f>'Price List - DK'!J110/_xlfn.XLOOKUP($C$7,$B$146:$B$151,$C$146:$C$151,0,0)</f>
        <v>421.67563930013455</v>
      </c>
      <c r="K110" s="58">
        <f>'Price List - DK'!K110/_xlfn.XLOOKUP($C$7,$B$146:$B$151,$C$146:$C$151,0,0)</f>
        <v>52.40915208613729</v>
      </c>
      <c r="M110" s="58"/>
    </row>
    <row r="111" spans="2:13" x14ac:dyDescent="0.4">
      <c r="B111" s="18">
        <v>35124529</v>
      </c>
      <c r="C111" s="1" t="s">
        <v>152</v>
      </c>
      <c r="D111" s="17">
        <v>9000005</v>
      </c>
      <c r="E111" s="1" t="s">
        <v>21</v>
      </c>
      <c r="F111" s="16">
        <f>'Price List - DK'!F111/_xlfn.XLOOKUP($C$7,$B$146:$B$151,$C$146:$C$151,0,0)</f>
        <v>248.94347240915206</v>
      </c>
      <c r="G111" s="16">
        <f>'Price List - DK'!G111/_xlfn.XLOOKUP($C$7,$B$146:$B$151,$C$146:$C$151,0,0)</f>
        <v>280.31628532974429</v>
      </c>
      <c r="H111" s="16">
        <f>'Price List - DK'!H111/_xlfn.XLOOKUP($C$7,$B$146:$B$151,$C$146:$C$151,0,0)</f>
        <v>335.97577388963663</v>
      </c>
      <c r="I111" s="16">
        <f>'Price List - DK'!I111/_xlfn.XLOOKUP($C$7,$B$146:$B$151,$C$146:$C$151,0,0)</f>
        <v>391.63526244952902</v>
      </c>
      <c r="J111" s="16">
        <f>'Price List - DK'!J111/_xlfn.XLOOKUP($C$7,$B$146:$B$151,$C$146:$C$151,0,0)</f>
        <v>447.29475100942136</v>
      </c>
      <c r="K111" s="58">
        <f>'Price List - DK'!K111/_xlfn.XLOOKUP($C$7,$B$146:$B$151,$C$146:$C$151,0,0)</f>
        <v>52.40915208613729</v>
      </c>
      <c r="M111" s="58"/>
    </row>
    <row r="112" spans="2:13" x14ac:dyDescent="0.4">
      <c r="B112" s="18">
        <v>35124935</v>
      </c>
      <c r="C112" s="1" t="s">
        <v>153</v>
      </c>
      <c r="D112" s="17">
        <v>9000037</v>
      </c>
      <c r="E112" s="1" t="s">
        <v>1</v>
      </c>
      <c r="F112" s="16">
        <f>'Price List - DK'!F112/_xlfn.XLOOKUP($C$7,$B$146:$B$151,$C$146:$C$151,0,0)</f>
        <v>374.75773889636605</v>
      </c>
      <c r="G112" s="16">
        <f>'Price List - DK'!G112/_xlfn.XLOOKUP($C$7,$B$146:$B$151,$C$146:$C$151,0,0)</f>
        <v>406.13055181695825</v>
      </c>
      <c r="H112" s="16">
        <f>'Price List - DK'!H112/_xlfn.XLOOKUP($C$7,$B$146:$B$151,$C$146:$C$151,0,0)</f>
        <v>487.671601615074</v>
      </c>
      <c r="I112" s="16">
        <f>'Price List - DK'!I112/_xlfn.XLOOKUP($C$7,$B$146:$B$151,$C$146:$C$151,0,0)</f>
        <v>569.21265141318975</v>
      </c>
      <c r="J112" s="16">
        <f>'Price List - DK'!J112/_xlfn.XLOOKUP($C$7,$B$146:$B$151,$C$146:$C$151,0,0)</f>
        <v>650.75370121130561</v>
      </c>
      <c r="K112" s="58">
        <f>'Price List - DK'!K112/_xlfn.XLOOKUP($C$7,$B$146:$B$151,$C$146:$C$151,0,0)</f>
        <v>78.8963660834455</v>
      </c>
      <c r="M112" s="58"/>
    </row>
    <row r="113" spans="2:13" x14ac:dyDescent="0.4">
      <c r="B113" s="18">
        <v>35124936</v>
      </c>
      <c r="C113" s="1" t="s">
        <v>154</v>
      </c>
      <c r="D113" s="17">
        <v>9000037</v>
      </c>
      <c r="E113" s="1" t="s">
        <v>1</v>
      </c>
      <c r="F113" s="16">
        <f>'Price List - DK'!F113/_xlfn.XLOOKUP($C$7,$B$146:$B$151,$C$146:$C$151,0,0)</f>
        <v>374.75773889636605</v>
      </c>
      <c r="G113" s="16">
        <f>'Price List - DK'!G113/_xlfn.XLOOKUP($C$7,$B$146:$B$151,$C$146:$C$151,0,0)</f>
        <v>406.13055181695825</v>
      </c>
      <c r="H113" s="16">
        <f>'Price List - DK'!H113/_xlfn.XLOOKUP($C$7,$B$146:$B$151,$C$146:$C$151,0,0)</f>
        <v>487.671601615074</v>
      </c>
      <c r="I113" s="16">
        <f>'Price List - DK'!I113/_xlfn.XLOOKUP($C$7,$B$146:$B$151,$C$146:$C$151,0,0)</f>
        <v>569.21265141318975</v>
      </c>
      <c r="J113" s="16">
        <f>'Price List - DK'!J113/_xlfn.XLOOKUP($C$7,$B$146:$B$151,$C$146:$C$151,0,0)</f>
        <v>650.75370121130561</v>
      </c>
      <c r="K113" s="58">
        <f>'Price List - DK'!K113/_xlfn.XLOOKUP($C$7,$B$146:$B$151,$C$146:$C$151,0,0)</f>
        <v>78.8963660834455</v>
      </c>
      <c r="M113" s="58"/>
    </row>
    <row r="114" spans="2:13" x14ac:dyDescent="0.4">
      <c r="B114" s="18">
        <v>35124937</v>
      </c>
      <c r="C114" s="1" t="s">
        <v>155</v>
      </c>
      <c r="D114" s="17">
        <v>9000037</v>
      </c>
      <c r="E114" s="1" t="s">
        <v>1</v>
      </c>
      <c r="F114" s="16">
        <f>'Price List - DK'!F114/_xlfn.XLOOKUP($C$7,$B$146:$B$151,$C$146:$C$151,0,0)</f>
        <v>374.75773889636605</v>
      </c>
      <c r="G114" s="16">
        <f>'Price List - DK'!G114/_xlfn.XLOOKUP($C$7,$B$146:$B$151,$C$146:$C$151,0,0)</f>
        <v>406.13055181695825</v>
      </c>
      <c r="H114" s="16">
        <f>'Price List - DK'!H114/_xlfn.XLOOKUP($C$7,$B$146:$B$151,$C$146:$C$151,0,0)</f>
        <v>511.43337819650066</v>
      </c>
      <c r="I114" s="16">
        <f>'Price List - DK'!I114/_xlfn.XLOOKUP($C$7,$B$146:$B$151,$C$146:$C$151,0,0)</f>
        <v>616.73620457604318</v>
      </c>
      <c r="J114" s="16">
        <f>'Price List - DK'!J114/_xlfn.XLOOKUP($C$7,$B$146:$B$151,$C$146:$C$151,0,0)</f>
        <v>722.03903095558553</v>
      </c>
      <c r="K114" s="58">
        <f>'Price List - DK'!K114/_xlfn.XLOOKUP($C$7,$B$146:$B$151,$C$146:$C$151,0,0)</f>
        <v>78.8963660834455</v>
      </c>
      <c r="M114" s="58"/>
    </row>
    <row r="115" spans="2:13" x14ac:dyDescent="0.4">
      <c r="B115" s="18">
        <v>35124000</v>
      </c>
      <c r="C115" s="1" t="s">
        <v>124</v>
      </c>
      <c r="D115" s="17">
        <v>9000005</v>
      </c>
      <c r="E115" s="1" t="s">
        <v>21</v>
      </c>
      <c r="F115" s="16">
        <f>'Price List - DK'!F115/_xlfn.XLOOKUP($C$7,$B$146:$B$151,$C$146:$C$151,0,0)</f>
        <v>248.94347240915206</v>
      </c>
      <c r="G115" s="16">
        <f>'Price List - DK'!G115/_xlfn.XLOOKUP($C$7,$B$146:$B$151,$C$146:$C$151,0,0)</f>
        <v>280.31628532974429</v>
      </c>
      <c r="H115" s="16">
        <f>'Price List - DK'!H115/_xlfn.XLOOKUP($C$7,$B$146:$B$151,$C$146:$C$151,0,0)</f>
        <v>335.03364737550476</v>
      </c>
      <c r="I115" s="16">
        <f>'Price List - DK'!I115/_xlfn.XLOOKUP($C$7,$B$146:$B$151,$C$146:$C$151,0,0)</f>
        <v>389.75100942126522</v>
      </c>
      <c r="J115" s="16">
        <f>'Price List - DK'!J115/_xlfn.XLOOKUP($C$7,$B$146:$B$151,$C$146:$C$151,0,0)</f>
        <v>444.46837146702569</v>
      </c>
      <c r="K115" s="58">
        <f>'Price List - DK'!K115/_xlfn.XLOOKUP($C$7,$B$146:$B$151,$C$146:$C$151,0,0)</f>
        <v>52.40915208613729</v>
      </c>
      <c r="M115" s="58"/>
    </row>
    <row r="116" spans="2:13" x14ac:dyDescent="0.4">
      <c r="B116" s="18">
        <v>35124001</v>
      </c>
      <c r="C116" s="1" t="s">
        <v>125</v>
      </c>
      <c r="D116" s="17">
        <v>9000005</v>
      </c>
      <c r="E116" s="1" t="s">
        <v>21</v>
      </c>
      <c r="F116" s="16">
        <f>'Price List - DK'!F116/_xlfn.XLOOKUP($C$7,$B$146:$B$151,$C$146:$C$151,0,0)</f>
        <v>248.94347240915206</v>
      </c>
      <c r="G116" s="16">
        <f>'Price List - DK'!G116/_xlfn.XLOOKUP($C$7,$B$146:$B$151,$C$146:$C$151,0,0)</f>
        <v>280.31628532974429</v>
      </c>
      <c r="H116" s="16">
        <f>'Price List - DK'!H116/_xlfn.XLOOKUP($C$7,$B$146:$B$151,$C$146:$C$151,0,0)</f>
        <v>335.03364737550476</v>
      </c>
      <c r="I116" s="16">
        <f>'Price List - DK'!I116/_xlfn.XLOOKUP($C$7,$B$146:$B$151,$C$146:$C$151,0,0)</f>
        <v>389.75100942126522</v>
      </c>
      <c r="J116" s="16">
        <f>'Price List - DK'!J116/_xlfn.XLOOKUP($C$7,$B$146:$B$151,$C$146:$C$151,0,0)</f>
        <v>444.46837146702569</v>
      </c>
      <c r="K116" s="58">
        <f>'Price List - DK'!K116/_xlfn.XLOOKUP($C$7,$B$146:$B$151,$C$146:$C$151,0,0)</f>
        <v>52.40915208613729</v>
      </c>
      <c r="M116" s="58"/>
    </row>
    <row r="117" spans="2:13" x14ac:dyDescent="0.4">
      <c r="B117" s="18">
        <v>35124002</v>
      </c>
      <c r="C117" s="1" t="s">
        <v>126</v>
      </c>
      <c r="D117" s="17">
        <v>9000005</v>
      </c>
      <c r="E117" s="1" t="s">
        <v>21</v>
      </c>
      <c r="F117" s="16">
        <f>'Price List - DK'!F117/_xlfn.XLOOKUP($C$7,$B$146:$B$151,$C$146:$C$151,0,0)</f>
        <v>248.94347240915206</v>
      </c>
      <c r="G117" s="16">
        <f>'Price List - DK'!G117/_xlfn.XLOOKUP($C$7,$B$146:$B$151,$C$146:$C$151,0,0)</f>
        <v>280.31628532974429</v>
      </c>
      <c r="H117" s="16">
        <f>'Price List - DK'!H117/_xlfn.XLOOKUP($C$7,$B$146:$B$151,$C$146:$C$151,0,0)</f>
        <v>335.03364737550476</v>
      </c>
      <c r="I117" s="16">
        <f>'Price List - DK'!I117/_xlfn.XLOOKUP($C$7,$B$146:$B$151,$C$146:$C$151,0,0)</f>
        <v>389.75100942126522</v>
      </c>
      <c r="J117" s="16">
        <f>'Price List - DK'!J117/_xlfn.XLOOKUP($C$7,$B$146:$B$151,$C$146:$C$151,0,0)</f>
        <v>444.46837146702569</v>
      </c>
      <c r="K117" s="58">
        <f>'Price List - DK'!K117/_xlfn.XLOOKUP($C$7,$B$146:$B$151,$C$146:$C$151,0,0)</f>
        <v>52.40915208613729</v>
      </c>
      <c r="M117" s="58"/>
    </row>
    <row r="118" spans="2:13" x14ac:dyDescent="0.4">
      <c r="B118" s="18">
        <v>35124003</v>
      </c>
      <c r="C118" s="1" t="s">
        <v>127</v>
      </c>
      <c r="D118" s="17">
        <v>9000005</v>
      </c>
      <c r="E118" s="1" t="s">
        <v>21</v>
      </c>
      <c r="F118" s="16">
        <f>'Price List - DK'!F118/_xlfn.XLOOKUP($C$7,$B$146:$B$151,$C$146:$C$151,0,0)</f>
        <v>248.94347240915206</v>
      </c>
      <c r="G118" s="16">
        <f>'Price List - DK'!G118/_xlfn.XLOOKUP($C$7,$B$146:$B$151,$C$146:$C$151,0,0)</f>
        <v>280.31628532974429</v>
      </c>
      <c r="H118" s="16">
        <f>'Price List - DK'!H118/_xlfn.XLOOKUP($C$7,$B$146:$B$151,$C$146:$C$151,0,0)</f>
        <v>335.03364737550476</v>
      </c>
      <c r="I118" s="16">
        <f>'Price List - DK'!I118/_xlfn.XLOOKUP($C$7,$B$146:$B$151,$C$146:$C$151,0,0)</f>
        <v>389.75100942126522</v>
      </c>
      <c r="J118" s="16">
        <f>'Price List - DK'!J118/_xlfn.XLOOKUP($C$7,$B$146:$B$151,$C$146:$C$151,0,0)</f>
        <v>444.46837146702569</v>
      </c>
      <c r="K118" s="58">
        <f>'Price List - DK'!K118/_xlfn.XLOOKUP($C$7,$B$146:$B$151,$C$146:$C$151,0,0)</f>
        <v>52.40915208613729</v>
      </c>
      <c r="M118" s="58"/>
    </row>
    <row r="119" spans="2:13" x14ac:dyDescent="0.4">
      <c r="B119" s="18">
        <v>351225321</v>
      </c>
      <c r="C119" s="1" t="s">
        <v>128</v>
      </c>
      <c r="D119" s="17">
        <v>9000005</v>
      </c>
      <c r="E119" s="1" t="s">
        <v>21</v>
      </c>
      <c r="F119" s="16">
        <f>'Price List - DK'!F119/_xlfn.XLOOKUP($C$7,$B$146:$B$151,$C$146:$C$151,0,0)</f>
        <v>248.94347240915206</v>
      </c>
      <c r="G119" s="16">
        <f>'Price List - DK'!G119/_xlfn.XLOOKUP($C$7,$B$146:$B$151,$C$146:$C$151,0,0)</f>
        <v>280.31628532974429</v>
      </c>
      <c r="H119" s="16">
        <f>'Price List - DK'!H119/_xlfn.XLOOKUP($C$7,$B$146:$B$151,$C$146:$C$151,0,0)</f>
        <v>332.89367429340513</v>
      </c>
      <c r="I119" s="16">
        <f>'Price List - DK'!I119/_xlfn.XLOOKUP($C$7,$B$146:$B$151,$C$146:$C$151,0,0)</f>
        <v>385.47106325706596</v>
      </c>
      <c r="J119" s="16">
        <f>'Price List - DK'!J119/_xlfn.XLOOKUP($C$7,$B$146:$B$151,$C$146:$C$151,0,0)</f>
        <v>438.04845222072686</v>
      </c>
      <c r="K119" s="58">
        <f>'Price List - DK'!K119/_xlfn.XLOOKUP($C$7,$B$146:$B$151,$C$146:$C$151,0,0)</f>
        <v>52.40915208613729</v>
      </c>
      <c r="M119" s="58"/>
    </row>
    <row r="120" spans="2:13" x14ac:dyDescent="0.4">
      <c r="B120" s="18">
        <v>351225322</v>
      </c>
      <c r="C120" s="1" t="s">
        <v>129</v>
      </c>
      <c r="D120" s="17">
        <v>9000005</v>
      </c>
      <c r="E120" s="1" t="s">
        <v>21</v>
      </c>
      <c r="F120" s="16">
        <f>'Price List - DK'!F120/_xlfn.XLOOKUP($C$7,$B$146:$B$151,$C$146:$C$151,0,0)</f>
        <v>248.94347240915206</v>
      </c>
      <c r="G120" s="16">
        <f>'Price List - DK'!G120/_xlfn.XLOOKUP($C$7,$B$146:$B$151,$C$146:$C$151,0,0)</f>
        <v>280.31628532974429</v>
      </c>
      <c r="H120" s="16">
        <f>'Price List - DK'!H120/_xlfn.XLOOKUP($C$7,$B$146:$B$151,$C$146:$C$151,0,0)</f>
        <v>332.89367429340513</v>
      </c>
      <c r="I120" s="16">
        <f>'Price List - DK'!I120/_xlfn.XLOOKUP($C$7,$B$146:$B$151,$C$146:$C$151,0,0)</f>
        <v>385.47106325706596</v>
      </c>
      <c r="J120" s="16">
        <f>'Price List - DK'!J120/_xlfn.XLOOKUP($C$7,$B$146:$B$151,$C$146:$C$151,0,0)</f>
        <v>438.04845222072686</v>
      </c>
      <c r="K120" s="58">
        <f>'Price List - DK'!K120/_xlfn.XLOOKUP($C$7,$B$146:$B$151,$C$146:$C$151,0,0)</f>
        <v>52.40915208613729</v>
      </c>
      <c r="M120" s="58"/>
    </row>
    <row r="121" spans="2:13" x14ac:dyDescent="0.4">
      <c r="B121" s="18">
        <v>351229691</v>
      </c>
      <c r="C121" s="1" t="s">
        <v>130</v>
      </c>
      <c r="D121" s="17">
        <v>9000037</v>
      </c>
      <c r="E121" s="1" t="s">
        <v>1</v>
      </c>
      <c r="F121" s="16">
        <f>'Price List - DK'!F121/_xlfn.XLOOKUP($C$7,$B$146:$B$151,$C$146:$C$151,0,0)</f>
        <v>374.75773889636605</v>
      </c>
      <c r="G121" s="16">
        <f>'Price List - DK'!G121/_xlfn.XLOOKUP($C$7,$B$146:$B$151,$C$146:$C$151,0,0)</f>
        <v>406.13055181695825</v>
      </c>
      <c r="H121" s="16">
        <f>'Price List - DK'!H121/_xlfn.XLOOKUP($C$7,$B$146:$B$151,$C$146:$C$151,0,0)</f>
        <v>510.91520861372811</v>
      </c>
      <c r="I121" s="16">
        <f>'Price List - DK'!I121/_xlfn.XLOOKUP($C$7,$B$146:$B$151,$C$146:$C$151,0,0)</f>
        <v>615.69986541049798</v>
      </c>
      <c r="J121" s="16">
        <f>'Price List - DK'!J121/_xlfn.XLOOKUP($C$7,$B$146:$B$151,$C$146:$C$151,0,0)</f>
        <v>720.48452220726779</v>
      </c>
      <c r="K121" s="58">
        <f>'Price List - DK'!K121/_xlfn.XLOOKUP($C$7,$B$146:$B$151,$C$146:$C$151,0,0)</f>
        <v>78.8963660834455</v>
      </c>
      <c r="M121" s="58"/>
    </row>
    <row r="122" spans="2:13" x14ac:dyDescent="0.4">
      <c r="B122" s="18">
        <v>351229692</v>
      </c>
      <c r="C122" s="1" t="s">
        <v>131</v>
      </c>
      <c r="D122" s="17">
        <v>9000037</v>
      </c>
      <c r="E122" s="1" t="s">
        <v>1</v>
      </c>
      <c r="F122" s="16">
        <f>'Price List - DK'!F122/_xlfn.XLOOKUP($C$7,$B$146:$B$151,$C$146:$C$151,0,0)</f>
        <v>374.75773889636605</v>
      </c>
      <c r="G122" s="16">
        <f>'Price List - DK'!G122/_xlfn.XLOOKUP($C$7,$B$146:$B$151,$C$146:$C$151,0,0)</f>
        <v>406.13055181695825</v>
      </c>
      <c r="H122" s="16">
        <f>'Price List - DK'!H122/_xlfn.XLOOKUP($C$7,$B$146:$B$151,$C$146:$C$151,0,0)</f>
        <v>510.91520861372811</v>
      </c>
      <c r="I122" s="16">
        <f>'Price List - DK'!I122/_xlfn.XLOOKUP($C$7,$B$146:$B$151,$C$146:$C$151,0,0)</f>
        <v>615.69986541049798</v>
      </c>
      <c r="J122" s="16">
        <f>'Price List - DK'!J122/_xlfn.XLOOKUP($C$7,$B$146:$B$151,$C$146:$C$151,0,0)</f>
        <v>720.48452220726779</v>
      </c>
      <c r="K122" s="58">
        <f>'Price List - DK'!K122/_xlfn.XLOOKUP($C$7,$B$146:$B$151,$C$146:$C$151,0,0)</f>
        <v>78.8963660834455</v>
      </c>
      <c r="M122" s="58"/>
    </row>
    <row r="123" spans="2:13" x14ac:dyDescent="0.4">
      <c r="B123" s="18">
        <v>35122855</v>
      </c>
      <c r="C123" s="1" t="s">
        <v>147</v>
      </c>
      <c r="D123" s="17">
        <v>9000037</v>
      </c>
      <c r="E123" s="1" t="s">
        <v>1</v>
      </c>
      <c r="F123" s="16">
        <f>'Price List - DK'!F123/_xlfn.XLOOKUP($C$7,$B$146:$B$151,$C$146:$C$151,0,0)</f>
        <v>374.75773889636605</v>
      </c>
      <c r="G123" s="16">
        <f>'Price List - DK'!G123/_xlfn.XLOOKUP($C$7,$B$146:$B$151,$C$146:$C$151,0,0)</f>
        <v>406.13055181695825</v>
      </c>
      <c r="H123" s="16">
        <f>'Price List - DK'!H123/_xlfn.XLOOKUP($C$7,$B$146:$B$151,$C$146:$C$151,0,0)</f>
        <v>504.03095558546431</v>
      </c>
      <c r="I123" s="16">
        <f>'Price List - DK'!I123/_xlfn.XLOOKUP($C$7,$B$146:$B$151,$C$146:$C$151,0,0)</f>
        <v>601.93135935397049</v>
      </c>
      <c r="J123" s="16">
        <f>'Price List - DK'!J123/_xlfn.XLOOKUP($C$7,$B$146:$B$151,$C$146:$C$151,0,0)</f>
        <v>699.83176312247645</v>
      </c>
      <c r="K123" s="58">
        <f>'Price List - DK'!K123/_xlfn.XLOOKUP($C$7,$B$146:$B$151,$C$146:$C$151,0,0)</f>
        <v>78.8963660834455</v>
      </c>
      <c r="M123" s="58"/>
    </row>
    <row r="124" spans="2:13" x14ac:dyDescent="0.4">
      <c r="B124" s="18">
        <v>35122856</v>
      </c>
      <c r="C124" s="1" t="s">
        <v>148</v>
      </c>
      <c r="D124" s="17">
        <v>9000037</v>
      </c>
      <c r="E124" s="1" t="s">
        <v>1</v>
      </c>
      <c r="F124" s="16">
        <f>'Price List - DK'!F124/_xlfn.XLOOKUP($C$7,$B$146:$B$151,$C$146:$C$151,0,0)</f>
        <v>374.75773889636605</v>
      </c>
      <c r="G124" s="16">
        <f>'Price List - DK'!G124/_xlfn.XLOOKUP($C$7,$B$146:$B$151,$C$146:$C$151,0,0)</f>
        <v>406.13055181695825</v>
      </c>
      <c r="H124" s="16">
        <f>'Price List - DK'!H124/_xlfn.XLOOKUP($C$7,$B$146:$B$151,$C$146:$C$151,0,0)</f>
        <v>504.03095558546431</v>
      </c>
      <c r="I124" s="16">
        <f>'Price List - DK'!I124/_xlfn.XLOOKUP($C$7,$B$146:$B$151,$C$146:$C$151,0,0)</f>
        <v>601.93135935397049</v>
      </c>
      <c r="J124" s="16">
        <f>'Price List - DK'!J124/_xlfn.XLOOKUP($C$7,$B$146:$B$151,$C$146:$C$151,0,0)</f>
        <v>699.83176312247645</v>
      </c>
      <c r="K124" s="58">
        <f>'Price List - DK'!K124/_xlfn.XLOOKUP($C$7,$B$146:$B$151,$C$146:$C$151,0,0)</f>
        <v>78.8963660834455</v>
      </c>
      <c r="M124" s="58"/>
    </row>
    <row r="125" spans="2:13" x14ac:dyDescent="0.4">
      <c r="B125" s="18">
        <v>35123266</v>
      </c>
      <c r="C125" s="1" t="s">
        <v>145</v>
      </c>
      <c r="D125" s="17">
        <v>9000005</v>
      </c>
      <c r="E125" s="1" t="s">
        <v>21</v>
      </c>
      <c r="F125" s="16">
        <f>'Price List - DK'!F125/_xlfn.XLOOKUP($C$7,$B$146:$B$151,$C$146:$C$151,0,0)</f>
        <v>248.94347240915206</v>
      </c>
      <c r="G125" s="16">
        <f>'Price List - DK'!G125/_xlfn.XLOOKUP($C$7,$B$146:$B$151,$C$146:$C$151,0,0)</f>
        <v>280.31628532974429</v>
      </c>
      <c r="H125" s="16">
        <f>'Price List - DK'!H125/_xlfn.XLOOKUP($C$7,$B$146:$B$151,$C$146:$C$151,0,0)</f>
        <v>339.3203230148049</v>
      </c>
      <c r="I125" s="16">
        <f>'Price List - DK'!I125/_xlfn.XLOOKUP($C$7,$B$146:$B$151,$C$146:$C$151,0,0)</f>
        <v>398.32436069986545</v>
      </c>
      <c r="J125" s="16">
        <f>'Price List - DK'!J125/_xlfn.XLOOKUP($C$7,$B$146:$B$151,$C$146:$C$151,0,0)</f>
        <v>457.328398384926</v>
      </c>
      <c r="K125" s="58">
        <f>'Price List - DK'!K125/_xlfn.XLOOKUP($C$7,$B$146:$B$151,$C$146:$C$151,0,0)</f>
        <v>52.40915208613729</v>
      </c>
      <c r="L125" s="1"/>
      <c r="M125" s="58"/>
    </row>
    <row r="126" spans="2:13" x14ac:dyDescent="0.4">
      <c r="B126" s="18">
        <v>35123267</v>
      </c>
      <c r="C126" s="1" t="s">
        <v>146</v>
      </c>
      <c r="D126" s="17">
        <v>9000005</v>
      </c>
      <c r="E126" s="1" t="s">
        <v>21</v>
      </c>
      <c r="F126" s="16">
        <f>'Price List - DK'!F126/_xlfn.XLOOKUP($C$7,$B$146:$B$151,$C$146:$C$151,0,0)</f>
        <v>248.94347240915206</v>
      </c>
      <c r="G126" s="16">
        <f>'Price List - DK'!G126/_xlfn.XLOOKUP($C$7,$B$146:$B$151,$C$146:$C$151,0,0)</f>
        <v>280.31628532974429</v>
      </c>
      <c r="H126" s="16">
        <f>'Price List - DK'!H126/_xlfn.XLOOKUP($C$7,$B$146:$B$151,$C$146:$C$151,0,0)</f>
        <v>339.3203230148049</v>
      </c>
      <c r="I126" s="16">
        <f>'Price List - DK'!I126/_xlfn.XLOOKUP($C$7,$B$146:$B$151,$C$146:$C$151,0,0)</f>
        <v>398.32436069986545</v>
      </c>
      <c r="J126" s="16">
        <f>'Price List - DK'!J126/_xlfn.XLOOKUP($C$7,$B$146:$B$151,$C$146:$C$151,0,0)</f>
        <v>457.328398384926</v>
      </c>
      <c r="K126" s="58">
        <f>'Price List - DK'!K126/_xlfn.XLOOKUP($C$7,$B$146:$B$151,$C$146:$C$151,0,0)</f>
        <v>52.40915208613729</v>
      </c>
      <c r="L126" s="1"/>
      <c r="M126" s="58"/>
    </row>
    <row r="127" spans="2:13" x14ac:dyDescent="0.4">
      <c r="B127" s="19">
        <v>35123501</v>
      </c>
      <c r="C127" s="13" t="s">
        <v>144</v>
      </c>
      <c r="D127" s="20">
        <v>9000160</v>
      </c>
      <c r="E127" s="13" t="s">
        <v>22</v>
      </c>
      <c r="F127" s="21">
        <f>'Price List - DK'!F127/_xlfn.XLOOKUP($C$7,$B$146:$B$151,$C$146:$C$151,0,0)</f>
        <v>497.24764468371467</v>
      </c>
      <c r="G127" s="21">
        <f>'Price List - DK'!G127/_xlfn.XLOOKUP($C$7,$B$146:$B$151,$C$146:$C$151,0,0)</f>
        <v>528.62045760430681</v>
      </c>
      <c r="H127" s="21">
        <f>'Price List - DK'!H127/_xlfn.XLOOKUP($C$7,$B$146:$B$151,$C$146:$C$151,0,0)</f>
        <v>589.29340511440103</v>
      </c>
      <c r="I127" s="21">
        <f>'Price List - DK'!I127/_xlfn.XLOOKUP($C$7,$B$146:$B$151,$C$146:$C$151,0,0)</f>
        <v>649.96635262449536</v>
      </c>
      <c r="J127" s="21">
        <f>'Price List - DK'!J127/_xlfn.XLOOKUP($C$7,$B$146:$B$151,$C$146:$C$151,0,0)</f>
        <v>710.63930013458958</v>
      </c>
      <c r="K127" s="59">
        <f>'Price List - DK'!K127/_xlfn.XLOOKUP($C$7,$B$146:$B$151,$C$146:$C$151,0,0)</f>
        <v>104.68371467025574</v>
      </c>
      <c r="M127" s="58"/>
    </row>
    <row r="128" spans="2:13" ht="16.8" x14ac:dyDescent="0.4">
      <c r="B128" s="34" t="s">
        <v>55</v>
      </c>
      <c r="C128" s="32"/>
      <c r="D128" s="32"/>
      <c r="E128" s="32"/>
      <c r="F128" s="32"/>
      <c r="G128" s="32"/>
      <c r="H128" s="32"/>
      <c r="I128" s="32"/>
      <c r="J128" s="32"/>
      <c r="K128" s="38"/>
      <c r="M128" s="54"/>
    </row>
    <row r="129" spans="2:13" x14ac:dyDescent="0.4">
      <c r="B129" s="23">
        <v>31193100</v>
      </c>
      <c r="C129" s="24" t="s">
        <v>132</v>
      </c>
      <c r="D129" s="25">
        <v>9000140</v>
      </c>
      <c r="E129" s="24" t="s">
        <v>56</v>
      </c>
      <c r="F129" s="68">
        <f>'Price List - DK'!F129/_xlfn.XLOOKUP($C$7,$B$146:$B$151,$C$146:$C$151,0,0)</f>
        <v>837.61103633916559</v>
      </c>
      <c r="G129" s="68">
        <f>'Price List - DK'!G129/_xlfn.XLOOKUP($C$7,$B$146:$B$151,$C$146:$C$151,0,0)</f>
        <v>868.98384925975779</v>
      </c>
      <c r="H129" s="16">
        <f>'Price List - DK'!H129/_xlfn.XLOOKUP($C$7,$B$146:$B$151,$C$146:$C$151,0,0)</f>
        <v>1054.0444145356662</v>
      </c>
      <c r="I129" s="16">
        <f>'Price List - DK'!I129/_xlfn.XLOOKUP($C$7,$B$146:$B$151,$C$146:$C$151,0,0)</f>
        <v>1239.1049798115746</v>
      </c>
      <c r="J129" s="16">
        <f>'Price List - DK'!J129/_xlfn.XLOOKUP($C$7,$B$146:$B$151,$C$146:$C$151,0,0)</f>
        <v>1424.1655450874832</v>
      </c>
      <c r="K129" s="69">
        <f>'Price List - DK'!K129/_xlfn.XLOOKUP($C$7,$B$146:$B$151,$C$146:$C$151,0,0)</f>
        <v>176.3391655450875</v>
      </c>
      <c r="M129" s="60"/>
    </row>
    <row r="130" spans="2:13" ht="16.8" x14ac:dyDescent="0.4">
      <c r="B130" s="34" t="s">
        <v>168</v>
      </c>
      <c r="C130" s="32"/>
      <c r="D130" s="32"/>
      <c r="E130" s="32"/>
      <c r="F130" s="32"/>
      <c r="G130" s="32"/>
      <c r="H130" s="32"/>
      <c r="I130" s="32"/>
      <c r="J130" s="32"/>
      <c r="K130" s="38"/>
      <c r="M130" s="54"/>
    </row>
    <row r="131" spans="2:13" x14ac:dyDescent="0.4">
      <c r="B131" s="18">
        <v>21600010</v>
      </c>
      <c r="C131" s="1" t="s">
        <v>133</v>
      </c>
      <c r="D131" s="26">
        <v>21610010</v>
      </c>
      <c r="E131" s="1" t="s">
        <v>10</v>
      </c>
      <c r="F131" s="16">
        <f>'Price List - DK'!F131/_xlfn.XLOOKUP($C$7,$B$146:$B$151,$C$146:$C$151,0,0)</f>
        <v>472.18707940780621</v>
      </c>
      <c r="G131" s="16">
        <f>'Price List - DK'!G131/_xlfn.XLOOKUP($C$7,$B$146:$B$151,$C$146:$C$151,0,0)</f>
        <v>472.18707940780621</v>
      </c>
      <c r="H131" s="16">
        <f>'Price List - DK'!H131/_xlfn.XLOOKUP($C$7,$B$146:$B$151,$C$146:$C$151,0,0)</f>
        <v>620.89502018842529</v>
      </c>
      <c r="I131" s="16">
        <f>'Price List - DK'!I131/_xlfn.XLOOKUP($C$7,$B$146:$B$151,$C$146:$C$151,0,0)</f>
        <v>769.60296096904437</v>
      </c>
      <c r="J131" s="16">
        <f>'Price List - DK'!J131/_xlfn.XLOOKUP($C$7,$B$146:$B$151,$C$146:$C$151,0,0)</f>
        <v>918.31090174966346</v>
      </c>
      <c r="K131" s="58">
        <f>'Price List - DK'!K131/_xlfn.XLOOKUP($C$7,$B$146:$B$151,$C$146:$C$151,0,0)</f>
        <v>99.407806191117103</v>
      </c>
      <c r="M131" s="58"/>
    </row>
    <row r="132" spans="2:13" x14ac:dyDescent="0.4">
      <c r="B132" s="18">
        <v>21600011</v>
      </c>
      <c r="C132" s="1" t="s">
        <v>134</v>
      </c>
      <c r="D132" s="26">
        <v>21610011</v>
      </c>
      <c r="E132" s="1" t="s">
        <v>11</v>
      </c>
      <c r="F132" s="16">
        <f>'Price List - DK'!F132/_xlfn.XLOOKUP($C$7,$B$146:$B$151,$C$146:$C$151,0,0)</f>
        <v>283.46567967698525</v>
      </c>
      <c r="G132" s="16">
        <f>'Price List - DK'!G132/_xlfn.XLOOKUP($C$7,$B$146:$B$151,$C$146:$C$151,0,0)</f>
        <v>283.46567967698525</v>
      </c>
      <c r="H132" s="16">
        <f>'Price List - DK'!H132/_xlfn.XLOOKUP($C$7,$B$146:$B$151,$C$146:$C$151,0,0)</f>
        <v>336.50740242261105</v>
      </c>
      <c r="I132" s="16">
        <f>'Price List - DK'!I132/_xlfn.XLOOKUP($C$7,$B$146:$B$151,$C$146:$C$151,0,0)</f>
        <v>389.54912516823686</v>
      </c>
      <c r="J132" s="16">
        <f>'Price List - DK'!J132/_xlfn.XLOOKUP($C$7,$B$146:$B$151,$C$146:$C$151,0,0)</f>
        <v>442.59084791386272</v>
      </c>
      <c r="K132" s="58">
        <f>'Price List - DK'!K132/_xlfn.XLOOKUP($C$7,$B$146:$B$151,$C$146:$C$151,0,0)</f>
        <v>59.676985195154785</v>
      </c>
      <c r="M132" s="58"/>
    </row>
    <row r="133" spans="2:13" x14ac:dyDescent="0.4">
      <c r="B133" s="18">
        <v>21600013</v>
      </c>
      <c r="C133" s="1" t="s">
        <v>142</v>
      </c>
      <c r="D133" s="26">
        <v>21610010</v>
      </c>
      <c r="E133" s="1" t="s">
        <v>10</v>
      </c>
      <c r="F133" s="16">
        <f>'Price List - DK'!F133/_xlfn.XLOOKUP($C$7,$B$146:$B$151,$C$146:$C$151,0,0)</f>
        <v>472.18707940780621</v>
      </c>
      <c r="G133" s="16">
        <f>'Price List - DK'!G133/_xlfn.XLOOKUP($C$7,$B$146:$B$151,$C$146:$C$151,0,0)</f>
        <v>472.18707940780621</v>
      </c>
      <c r="H133" s="16">
        <f>'Price List - DK'!H133/_xlfn.XLOOKUP($C$7,$B$146:$B$151,$C$146:$C$151,0,0)</f>
        <v>680.33647375504711</v>
      </c>
      <c r="I133" s="16">
        <f>'Price List - DK'!I133/_xlfn.XLOOKUP($C$7,$B$146:$B$151,$C$146:$C$151,0,0)</f>
        <v>888.48586810228801</v>
      </c>
      <c r="J133" s="16">
        <f>'Price List - DK'!J133/_xlfn.XLOOKUP($C$7,$B$146:$B$151,$C$146:$C$151,0,0)</f>
        <v>1096.6352624495289</v>
      </c>
      <c r="K133" s="58">
        <f>'Price List - DK'!K133/_xlfn.XLOOKUP($C$7,$B$146:$B$151,$C$146:$C$151,0,0)</f>
        <v>99.407806191117103</v>
      </c>
      <c r="M133" s="58"/>
    </row>
    <row r="134" spans="2:13" x14ac:dyDescent="0.4">
      <c r="B134" s="18">
        <v>21600014</v>
      </c>
      <c r="C134" s="1" t="s">
        <v>143</v>
      </c>
      <c r="D134" s="26">
        <v>21610011</v>
      </c>
      <c r="E134" s="1" t="s">
        <v>11</v>
      </c>
      <c r="F134" s="16">
        <f>'Price List - DK'!F134/_xlfn.XLOOKUP($C$7,$B$146:$B$151,$C$146:$C$151,0,0)</f>
        <v>283.46567967698525</v>
      </c>
      <c r="G134" s="16">
        <f>'Price List - DK'!G134/_xlfn.XLOOKUP($C$7,$B$146:$B$151,$C$146:$C$151,0,0)</f>
        <v>283.46567967698525</v>
      </c>
      <c r="H134" s="16">
        <f>'Price List - DK'!H134/_xlfn.XLOOKUP($C$7,$B$146:$B$151,$C$146:$C$151,0,0)</f>
        <v>362.77927321668915</v>
      </c>
      <c r="I134" s="16">
        <f>'Price List - DK'!I134/_xlfn.XLOOKUP($C$7,$B$146:$B$151,$C$146:$C$151,0,0)</f>
        <v>442.09286675639311</v>
      </c>
      <c r="J134" s="16">
        <f>'Price List - DK'!J134/_xlfn.XLOOKUP($C$7,$B$146:$B$151,$C$146:$C$151,0,0)</f>
        <v>521.40646029609707</v>
      </c>
      <c r="K134" s="58">
        <f>'Price List - DK'!K134/_xlfn.XLOOKUP($C$7,$B$146:$B$151,$C$146:$C$151,0,0)</f>
        <v>59.676985195154785</v>
      </c>
      <c r="M134" s="58"/>
    </row>
    <row r="135" spans="2:13" x14ac:dyDescent="0.4">
      <c r="B135" s="19" t="s">
        <v>180</v>
      </c>
      <c r="C135" s="13" t="s">
        <v>135</v>
      </c>
      <c r="D135" s="27">
        <v>21500002</v>
      </c>
      <c r="E135" s="13" t="s">
        <v>12</v>
      </c>
      <c r="F135" s="21">
        <f>'Price List - DK'!F135/_xlfn.XLOOKUP($C$7,$B$146:$B$151,$C$146:$C$151,0,0)</f>
        <v>51.911170928667566</v>
      </c>
      <c r="G135" s="21">
        <f>'Price List - DK'!G135/_xlfn.XLOOKUP($C$7,$B$146:$B$151,$C$146:$C$151,0,0)</f>
        <v>51.911170928667566</v>
      </c>
      <c r="H135" s="21">
        <f>'Price List - DK'!H135/_xlfn.XLOOKUP($C$7,$B$146:$B$151,$C$146:$C$151,0,0)</f>
        <v>0</v>
      </c>
      <c r="I135" s="21">
        <f>'Price List - DK'!I135/_xlfn.XLOOKUP($C$7,$B$146:$B$151,$C$146:$C$151,0,0)</f>
        <v>0</v>
      </c>
      <c r="J135" s="21">
        <f>'Price List - DK'!J135/_xlfn.XLOOKUP($C$7,$B$146:$B$151,$C$146:$C$151,0,0)</f>
        <v>0</v>
      </c>
      <c r="K135" s="59">
        <f>'Price List - DK'!K135/_xlfn.XLOOKUP($C$7,$B$146:$B$151,$C$146:$C$151,0,0)</f>
        <v>10.928667563930015</v>
      </c>
      <c r="M135" s="58"/>
    </row>
    <row r="136" spans="2:13" ht="16.8" x14ac:dyDescent="0.4">
      <c r="B136" s="34" t="s">
        <v>26</v>
      </c>
      <c r="C136" s="32"/>
      <c r="D136" s="32"/>
      <c r="E136" s="32"/>
      <c r="F136" s="32"/>
      <c r="G136" s="32"/>
      <c r="H136" s="32"/>
      <c r="I136" s="32"/>
      <c r="J136" s="32"/>
      <c r="K136" s="38"/>
      <c r="M136" s="54"/>
    </row>
    <row r="137" spans="2:13" x14ac:dyDescent="0.4">
      <c r="B137" s="18">
        <v>20000195</v>
      </c>
      <c r="C137" s="1" t="s">
        <v>137</v>
      </c>
      <c r="D137" s="26">
        <v>20000098</v>
      </c>
      <c r="E137" s="1" t="s">
        <v>13</v>
      </c>
      <c r="F137" s="16">
        <f>'Price List - DK'!F137/_xlfn.XLOOKUP($C$7,$B$146:$B$151,$C$146:$C$151,0,0)</f>
        <v>1468.0888290713324</v>
      </c>
      <c r="G137" s="16">
        <f>'Price List - DK'!G137/_xlfn.XLOOKUP($C$7,$B$146:$B$151,$C$146:$C$151,0,0)</f>
        <v>1468.0888290713324</v>
      </c>
      <c r="H137" s="16">
        <f>'Price List - DK'!H137/_xlfn.XLOOKUP($C$7,$B$146:$B$151,$C$146:$C$151,0,0)</f>
        <v>1822.3687752355318</v>
      </c>
      <c r="I137" s="16">
        <f>'Price List - DK'!I137/_xlfn.XLOOKUP($C$7,$B$146:$B$151,$C$146:$C$151,0,0)</f>
        <v>2176.6487213997311</v>
      </c>
      <c r="J137" s="16">
        <f>'Price List - DK'!J137/_xlfn.XLOOKUP($C$7,$B$146:$B$151,$C$146:$C$151,0,0)</f>
        <v>2530.92866756393</v>
      </c>
      <c r="K137" s="72" t="str">
        <f>'Price List - DK'!K137</f>
        <v>Included</v>
      </c>
      <c r="M137" s="61"/>
    </row>
    <row r="138" spans="2:13" x14ac:dyDescent="0.4">
      <c r="B138" s="18">
        <v>20000196</v>
      </c>
      <c r="C138" s="1" t="s">
        <v>138</v>
      </c>
      <c r="D138" s="26">
        <v>20000096</v>
      </c>
      <c r="E138" s="1" t="s">
        <v>14</v>
      </c>
      <c r="F138" s="16">
        <f>'Price List - DK'!F138/_xlfn.XLOOKUP($C$7,$B$146:$B$151,$C$146:$C$151,0,0)</f>
        <v>781.48048452220723</v>
      </c>
      <c r="G138" s="16">
        <f>'Price List - DK'!G138/_xlfn.XLOOKUP($C$7,$B$146:$B$151,$C$146:$C$151,0,0)</f>
        <v>781.48048452220723</v>
      </c>
      <c r="H138" s="16">
        <f>'Price List - DK'!H138/_xlfn.XLOOKUP($C$7,$B$146:$B$151,$C$146:$C$151,0,0)</f>
        <v>1070.6191117092867</v>
      </c>
      <c r="I138" s="16">
        <f>'Price List - DK'!I138/_xlfn.XLOOKUP($C$7,$B$146:$B$151,$C$146:$C$151,0,0)</f>
        <v>1359.7577388963662</v>
      </c>
      <c r="J138" s="16">
        <f>'Price List - DK'!J138/_xlfn.XLOOKUP($C$7,$B$146:$B$151,$C$146:$C$151,0,0)</f>
        <v>1648.8963660834454</v>
      </c>
      <c r="K138" s="72" t="str">
        <f>'Price List - DK'!K138</f>
        <v>Included</v>
      </c>
      <c r="M138" s="61"/>
    </row>
    <row r="139" spans="2:13" x14ac:dyDescent="0.4">
      <c r="B139" s="18">
        <v>20000197</v>
      </c>
      <c r="C139" s="1" t="s">
        <v>139</v>
      </c>
      <c r="D139" s="26">
        <v>20000097</v>
      </c>
      <c r="E139" s="1" t="s">
        <v>15</v>
      </c>
      <c r="F139" s="16">
        <f>'Price List - DK'!F139/_xlfn.XLOOKUP($C$7,$B$146:$B$151,$C$146:$C$151,0,0)</f>
        <v>1124.6567967698518</v>
      </c>
      <c r="G139" s="16">
        <f>'Price List - DK'!G139/_xlfn.XLOOKUP($C$7,$B$146:$B$151,$C$146:$C$151,0,0)</f>
        <v>1124.6567967698518</v>
      </c>
      <c r="H139" s="16">
        <f>'Price List - DK'!H139/_xlfn.XLOOKUP($C$7,$B$146:$B$151,$C$146:$C$151,0,0)</f>
        <v>1511.7227456258411</v>
      </c>
      <c r="I139" s="16">
        <f>'Price List - DK'!I139/_xlfn.XLOOKUP($C$7,$B$146:$B$151,$C$146:$C$151,0,0)</f>
        <v>1898.7886944818301</v>
      </c>
      <c r="J139" s="16">
        <f>'Price List - DK'!J139/_xlfn.XLOOKUP($C$7,$B$146:$B$151,$C$146:$C$151,0,0)</f>
        <v>2285.8546433378197</v>
      </c>
      <c r="K139" s="72" t="str">
        <f>'Price List - DK'!K139</f>
        <v>Included</v>
      </c>
      <c r="M139" s="61"/>
    </row>
    <row r="140" spans="2:13" x14ac:dyDescent="0.4">
      <c r="B140" s="18">
        <v>20000198</v>
      </c>
      <c r="C140" s="1" t="s">
        <v>140</v>
      </c>
      <c r="D140" s="26">
        <v>20000097</v>
      </c>
      <c r="E140" s="1" t="s">
        <v>15</v>
      </c>
      <c r="F140" s="16">
        <f>'Price List - DK'!F140/_xlfn.XLOOKUP($C$7,$B$146:$B$151,$C$146:$C$151,0,0)</f>
        <v>1124.6567967698518</v>
      </c>
      <c r="G140" s="16">
        <f>'Price List - DK'!G140/_xlfn.XLOOKUP($C$7,$B$146:$B$151,$C$146:$C$151,0,0)</f>
        <v>1124.6567967698518</v>
      </c>
      <c r="H140" s="16">
        <f>'Price List - DK'!H140/_xlfn.XLOOKUP($C$7,$B$146:$B$151,$C$146:$C$151,0,0)</f>
        <v>1435.2960969044416</v>
      </c>
      <c r="I140" s="16">
        <f>'Price List - DK'!I140/_xlfn.XLOOKUP($C$7,$B$146:$B$151,$C$146:$C$151,0,0)</f>
        <v>1745.9353970390309</v>
      </c>
      <c r="J140" s="16">
        <f>'Price List - DK'!J140/_xlfn.XLOOKUP($C$7,$B$146:$B$151,$C$146:$C$151,0,0)</f>
        <v>2056.5746971736203</v>
      </c>
      <c r="K140" s="72" t="str">
        <f>'Price List - DK'!K140</f>
        <v>Included</v>
      </c>
      <c r="M140" s="61"/>
    </row>
    <row r="141" spans="2:13" x14ac:dyDescent="0.4">
      <c r="B141" s="19">
        <v>20000199</v>
      </c>
      <c r="C141" s="13" t="s">
        <v>141</v>
      </c>
      <c r="D141" s="27">
        <v>20000097</v>
      </c>
      <c r="E141" s="13" t="s">
        <v>15</v>
      </c>
      <c r="F141" s="21">
        <f>'Price List - DK'!F141/_xlfn.XLOOKUP($C$7,$B$146:$B$151,$C$146:$C$151,0,0)</f>
        <v>1124.6567967698518</v>
      </c>
      <c r="G141" s="21">
        <f>'Price List - DK'!G141/_xlfn.XLOOKUP($C$7,$B$146:$B$151,$C$146:$C$151,0,0)</f>
        <v>1124.6567967698518</v>
      </c>
      <c r="H141" s="21">
        <f>'Price List - DK'!H141/_xlfn.XLOOKUP($C$7,$B$146:$B$151,$C$146:$C$151,0,0)</f>
        <v>1479.0376850605653</v>
      </c>
      <c r="I141" s="21">
        <f>'Price List - DK'!I141/_xlfn.XLOOKUP($C$7,$B$146:$B$151,$C$146:$C$151,0,0)</f>
        <v>1833.4185733512786</v>
      </c>
      <c r="J141" s="21">
        <f>'Price List - DK'!J141/_xlfn.XLOOKUP($C$7,$B$146:$B$151,$C$146:$C$151,0,0)</f>
        <v>2187.7994616419919</v>
      </c>
      <c r="K141" s="73" t="str">
        <f>'Price List - DK'!K141</f>
        <v>Included</v>
      </c>
      <c r="M141" s="62"/>
    </row>
    <row r="142" spans="2:13" x14ac:dyDescent="0.4">
      <c r="B142" s="55" t="s">
        <v>136</v>
      </c>
      <c r="C142" s="40"/>
      <c r="D142" s="40"/>
      <c r="E142" s="40"/>
      <c r="F142" s="40"/>
      <c r="G142" s="40"/>
      <c r="H142" s="40"/>
      <c r="I142" s="40"/>
      <c r="J142" s="40"/>
      <c r="K142" s="40"/>
    </row>
    <row r="143" spans="2:13" hidden="1" x14ac:dyDescent="0.4">
      <c r="B143" s="67" t="s">
        <v>44</v>
      </c>
      <c r="C143" s="67" t="s">
        <v>44</v>
      </c>
      <c r="D143" s="67" t="s">
        <v>44</v>
      </c>
      <c r="E143" s="67" t="s">
        <v>44</v>
      </c>
      <c r="F143" s="67" t="s">
        <v>44</v>
      </c>
      <c r="G143" s="67" t="s">
        <v>44</v>
      </c>
      <c r="H143" s="67" t="s">
        <v>44</v>
      </c>
      <c r="I143" s="67"/>
      <c r="J143" s="67"/>
      <c r="K143" s="67" t="s">
        <v>44</v>
      </c>
      <c r="M143" s="61"/>
    </row>
    <row r="144" spans="2:13" x14ac:dyDescent="0.4">
      <c r="B144" s="40"/>
      <c r="C144" s="40"/>
      <c r="D144" s="40"/>
      <c r="E144" s="40"/>
      <c r="F144" s="40"/>
      <c r="G144" s="40"/>
      <c r="H144" s="40"/>
      <c r="I144" s="40"/>
      <c r="J144" s="40"/>
      <c r="K144" s="40"/>
    </row>
    <row r="145" spans="2:11" ht="16.8" x14ac:dyDescent="0.45">
      <c r="B145" s="75" t="s">
        <v>185</v>
      </c>
      <c r="C145" s="33"/>
      <c r="D145" s="40"/>
      <c r="E145" s="40"/>
      <c r="F145" s="40"/>
      <c r="G145" s="40"/>
      <c r="H145" s="40"/>
      <c r="I145" s="40"/>
      <c r="J145" s="40"/>
      <c r="K145" s="40"/>
    </row>
    <row r="146" spans="2:11" ht="16.8" x14ac:dyDescent="0.45">
      <c r="B146" s="76" t="s">
        <v>149</v>
      </c>
      <c r="C146" s="77">
        <v>1</v>
      </c>
      <c r="D146" s="40"/>
      <c r="E146" s="40"/>
      <c r="F146" s="40"/>
      <c r="G146" s="40"/>
      <c r="H146" s="40"/>
      <c r="I146" s="40"/>
      <c r="J146" s="40"/>
      <c r="K146" s="40"/>
    </row>
    <row r="147" spans="2:11" ht="16.8" x14ac:dyDescent="0.45">
      <c r="B147" s="78" t="s">
        <v>183</v>
      </c>
      <c r="C147" s="77">
        <v>7.7</v>
      </c>
      <c r="D147" s="40"/>
      <c r="E147" s="40"/>
      <c r="F147" s="40"/>
      <c r="G147" s="40"/>
      <c r="H147" s="40"/>
      <c r="I147" s="40"/>
      <c r="J147" s="40"/>
      <c r="K147" s="40"/>
    </row>
    <row r="148" spans="2:11" ht="16.8" x14ac:dyDescent="0.45">
      <c r="B148" s="78" t="s">
        <v>184</v>
      </c>
      <c r="C148" s="77">
        <v>7.43</v>
      </c>
      <c r="D148" s="40"/>
      <c r="E148" s="40"/>
      <c r="F148" s="40"/>
      <c r="G148" s="40"/>
      <c r="H148" s="40"/>
      <c r="I148" s="40"/>
      <c r="J148" s="40"/>
      <c r="K148" s="40"/>
    </row>
    <row r="149" spans="2:11" ht="16.8" x14ac:dyDescent="0.45">
      <c r="B149" s="78" t="s">
        <v>186</v>
      </c>
      <c r="C149" s="77">
        <v>8.6</v>
      </c>
      <c r="D149" s="40"/>
      <c r="E149" s="40"/>
      <c r="F149" s="40"/>
      <c r="G149" s="40"/>
      <c r="H149" s="40"/>
      <c r="I149" s="40"/>
      <c r="J149" s="40"/>
      <c r="K149" s="40"/>
    </row>
    <row r="150" spans="2:11" ht="16.8" x14ac:dyDescent="0.45">
      <c r="B150" s="78" t="s">
        <v>187</v>
      </c>
      <c r="C150" s="77">
        <v>6</v>
      </c>
      <c r="D150" s="40"/>
      <c r="E150" s="40"/>
      <c r="F150" s="40"/>
      <c r="G150" s="40"/>
      <c r="H150" s="40"/>
      <c r="I150" s="40"/>
      <c r="J150" s="40"/>
      <c r="K150" s="40"/>
    </row>
    <row r="151" spans="2:11" ht="16.8" x14ac:dyDescent="0.45">
      <c r="B151" s="79" t="s">
        <v>188</v>
      </c>
      <c r="C151" s="80">
        <v>5.5</v>
      </c>
      <c r="D151" s="40"/>
      <c r="E151" s="40"/>
      <c r="F151" s="40"/>
      <c r="G151" s="40"/>
      <c r="H151" s="40"/>
      <c r="I151" s="40"/>
      <c r="J151" s="40"/>
      <c r="K151" s="40"/>
    </row>
    <row r="152" spans="2:11" x14ac:dyDescent="0.4">
      <c r="B152" s="40"/>
      <c r="C152" s="40"/>
      <c r="D152" s="40"/>
      <c r="E152" s="40"/>
      <c r="F152" s="40"/>
      <c r="G152" s="40"/>
      <c r="H152" s="40"/>
      <c r="I152" s="40"/>
      <c r="J152" s="40"/>
      <c r="K152" s="40"/>
    </row>
    <row r="153" spans="2:11" x14ac:dyDescent="0.4">
      <c r="B153" s="40"/>
      <c r="C153" s="40"/>
      <c r="D153" s="40"/>
      <c r="E153" s="40"/>
      <c r="F153" s="40"/>
      <c r="G153" s="40"/>
      <c r="H153" s="40"/>
      <c r="I153" s="40"/>
      <c r="J153" s="40"/>
      <c r="K153" s="40"/>
    </row>
    <row r="155" spans="2:11" x14ac:dyDescent="0.4">
      <c r="C155" s="28"/>
    </row>
  </sheetData>
  <sheetProtection algorithmName="SHA-512" hashValue="yfa1XFajj41AD3eCjpm6kC61dlYb28mSCO+0sUuqnEJYWoKyXtaDHGnU9Rfpp6FnQUxbf7lG/vpiqoKod9xCVQ==" saltValue="ER/y+SQvu+HXFhxwtGquQg==" spinCount="100000" sheet="1" objects="1" scenarios="1"/>
  <mergeCells count="2">
    <mergeCell ref="H1:K2"/>
    <mergeCell ref="H8:J8"/>
  </mergeCells>
  <dataValidations count="1">
    <dataValidation type="list" showInputMessage="1" showErrorMessage="1" promptTitle="Currency" prompt="Select Currency" sqref="C7" xr:uid="{4725C035-D1A2-42B2-B9E0-BD7BEA5830C8}">
      <formula1>"DKK, CHF, EURO, GBP, USD, USD-Japan"</formula1>
    </dataValidation>
  </dataValidations>
  <pageMargins left="0.70866141732283472" right="0.70866141732283472" top="0.74803149606299213" bottom="0.74803149606299213" header="0.31496062992125984" footer="0.31496062992125984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E394A-4E1F-4D45-BB99-5B0A75ABF455}">
  <sheetPr>
    <tabColor theme="8"/>
    <pageSetUpPr fitToPage="1"/>
  </sheetPr>
  <dimension ref="A1:M162"/>
  <sheetViews>
    <sheetView zoomScale="90" zoomScaleNormal="90" workbookViewId="0">
      <pane ySplit="10" topLeftCell="A11" activePane="bottomLeft" state="frozen"/>
      <selection pane="bottomLeft" activeCell="E4" sqref="E4"/>
    </sheetView>
  </sheetViews>
  <sheetFormatPr defaultColWidth="8.8984375" defaultRowHeight="16.2" x14ac:dyDescent="0.4"/>
  <cols>
    <col min="1" max="1" width="3.796875" style="40" customWidth="1"/>
    <col min="2" max="2" width="14.796875" style="1" customWidth="1"/>
    <col min="3" max="3" width="72.796875" style="1" bestFit="1" customWidth="1"/>
    <col min="4" max="4" width="7.59765625" style="1" customWidth="1"/>
    <col min="5" max="5" width="38.69921875" style="1" bestFit="1" customWidth="1"/>
    <col min="6" max="8" width="9.69921875" style="1" bestFit="1" customWidth="1"/>
    <col min="9" max="10" width="9.69921875" style="1" customWidth="1"/>
    <col min="11" max="11" width="14.796875" style="1" bestFit="1" customWidth="1"/>
    <col min="12" max="12" width="4.796875" style="40" customWidth="1"/>
    <col min="13" max="13" width="28.69921875" style="1" customWidth="1"/>
    <col min="14" max="16384" width="8.8984375" style="1"/>
  </cols>
  <sheetData>
    <row r="1" spans="1:13" customFormat="1" ht="21.75" customHeight="1" x14ac:dyDescent="0.65">
      <c r="A1" s="39"/>
      <c r="B1" s="86" t="s">
        <v>170</v>
      </c>
      <c r="C1" s="87"/>
      <c r="D1" s="44"/>
      <c r="E1" s="45"/>
      <c r="F1" s="46"/>
      <c r="G1" s="47"/>
      <c r="H1" s="89" t="e" vm="1">
        <v>#VALUE!</v>
      </c>
      <c r="I1" s="89"/>
      <c r="J1" s="89"/>
      <c r="K1" s="89"/>
      <c r="L1" s="40"/>
    </row>
    <row r="2" spans="1:13" customFormat="1" ht="21.75" customHeight="1" x14ac:dyDescent="0.65">
      <c r="A2" s="39"/>
      <c r="B2" s="41" t="s">
        <v>171</v>
      </c>
      <c r="C2" s="66"/>
      <c r="D2" s="48"/>
      <c r="E2" s="49"/>
      <c r="F2" s="50"/>
      <c r="G2" s="47"/>
      <c r="H2" s="89"/>
      <c r="I2" s="89"/>
      <c r="J2" s="89"/>
      <c r="K2" s="89"/>
      <c r="L2" s="40"/>
    </row>
    <row r="3" spans="1:13" customFormat="1" ht="21.75" customHeight="1" x14ac:dyDescent="0.5">
      <c r="A3" s="39"/>
      <c r="B3" s="8" t="s">
        <v>196</v>
      </c>
      <c r="C3" s="88"/>
      <c r="D3" s="51"/>
      <c r="E3" s="52"/>
      <c r="F3" s="53"/>
      <c r="G3" s="47"/>
      <c r="H3" s="52"/>
      <c r="I3" s="52"/>
      <c r="J3" s="52"/>
      <c r="K3" s="46"/>
      <c r="L3" s="46"/>
    </row>
    <row r="4" spans="1:13" customFormat="1" ht="21.75" customHeight="1" x14ac:dyDescent="0.5">
      <c r="A4" s="39"/>
      <c r="B4" s="42" t="s">
        <v>197</v>
      </c>
      <c r="C4" s="43"/>
      <c r="D4" s="51"/>
      <c r="E4" s="52"/>
      <c r="F4" s="53"/>
      <c r="G4" s="47"/>
      <c r="H4" s="52"/>
      <c r="I4" s="52"/>
      <c r="J4" s="52"/>
      <c r="K4" s="46"/>
      <c r="L4" s="46"/>
    </row>
    <row r="5" spans="1:13" x14ac:dyDescent="0.4">
      <c r="B5" s="40"/>
      <c r="C5" s="40"/>
      <c r="D5" s="40"/>
      <c r="E5" s="40"/>
      <c r="F5" s="40"/>
      <c r="G5" s="40"/>
      <c r="H5" s="40"/>
      <c r="I5" s="40"/>
      <c r="J5" s="40"/>
      <c r="K5" s="40"/>
    </row>
    <row r="6" spans="1:13" ht="16.8" x14ac:dyDescent="0.45">
      <c r="B6" s="35"/>
      <c r="C6" s="40"/>
      <c r="D6" s="40"/>
      <c r="E6" s="40"/>
      <c r="F6" s="40"/>
      <c r="G6" s="40"/>
      <c r="H6" s="40"/>
      <c r="I6" s="40"/>
      <c r="J6" s="40"/>
      <c r="K6" s="40"/>
    </row>
    <row r="7" spans="1:13" ht="16.8" x14ac:dyDescent="0.45">
      <c r="B7" s="74" t="s">
        <v>182</v>
      </c>
      <c r="C7" s="85" t="s">
        <v>149</v>
      </c>
      <c r="D7" s="40"/>
      <c r="E7" s="40"/>
      <c r="F7" s="40"/>
      <c r="G7" s="40"/>
      <c r="H7" s="40"/>
      <c r="I7" s="40"/>
      <c r="J7" s="40"/>
      <c r="K7" s="40"/>
    </row>
    <row r="8" spans="1:13" ht="16.8" x14ac:dyDescent="0.4">
      <c r="B8" s="40"/>
      <c r="C8" s="40"/>
      <c r="D8" s="40"/>
      <c r="E8" s="40"/>
      <c r="F8" s="40"/>
      <c r="G8" s="40"/>
      <c r="H8" s="90" t="s">
        <v>42</v>
      </c>
      <c r="I8" s="91"/>
      <c r="J8" s="91"/>
      <c r="K8" s="84"/>
    </row>
    <row r="9" spans="1:13" ht="17.399999999999999" thickBot="1" x14ac:dyDescent="0.5">
      <c r="B9" s="35" t="s">
        <v>47</v>
      </c>
      <c r="C9" s="40"/>
      <c r="D9" s="36" t="s">
        <v>48</v>
      </c>
      <c r="E9" s="40"/>
      <c r="F9" s="37" t="s">
        <v>156</v>
      </c>
      <c r="G9" s="37" t="s">
        <v>157</v>
      </c>
      <c r="H9" s="37" t="s">
        <v>189</v>
      </c>
      <c r="I9" s="37" t="s">
        <v>191</v>
      </c>
      <c r="J9" s="37" t="s">
        <v>190</v>
      </c>
      <c r="K9" s="37" t="s">
        <v>158</v>
      </c>
      <c r="M9" s="64" t="s">
        <v>172</v>
      </c>
    </row>
    <row r="10" spans="1:13" ht="16.8" x14ac:dyDescent="0.4">
      <c r="B10" s="29" t="s">
        <v>24</v>
      </c>
      <c r="C10" s="30" t="s">
        <v>25</v>
      </c>
      <c r="D10" s="29" t="s">
        <v>24</v>
      </c>
      <c r="E10" s="30" t="s">
        <v>25</v>
      </c>
      <c r="F10" s="31" t="s">
        <v>192</v>
      </c>
      <c r="G10" s="31" t="s">
        <v>192</v>
      </c>
      <c r="H10" s="31" t="s">
        <v>192</v>
      </c>
      <c r="I10" s="31" t="s">
        <v>192</v>
      </c>
      <c r="J10" s="31" t="s">
        <v>192</v>
      </c>
      <c r="K10" s="81" t="s">
        <v>192</v>
      </c>
      <c r="M10" s="63"/>
    </row>
    <row r="11" spans="1:13" ht="16.8" x14ac:dyDescent="0.4">
      <c r="B11" s="34" t="s">
        <v>159</v>
      </c>
      <c r="C11" s="32"/>
      <c r="D11" s="32"/>
      <c r="E11" s="32"/>
      <c r="F11" s="32"/>
      <c r="G11" s="32"/>
      <c r="H11" s="32"/>
      <c r="I11" s="32"/>
      <c r="J11" s="32"/>
      <c r="K11" s="38"/>
      <c r="M11" s="54"/>
    </row>
    <row r="12" spans="1:13" x14ac:dyDescent="0.4">
      <c r="B12" s="2">
        <v>31191003</v>
      </c>
      <c r="C12" s="3" t="s">
        <v>59</v>
      </c>
      <c r="D12" s="4" t="s">
        <v>44</v>
      </c>
      <c r="E12" s="5" t="s">
        <v>44</v>
      </c>
      <c r="F12" s="6">
        <v>0</v>
      </c>
      <c r="G12" s="6">
        <v>0</v>
      </c>
      <c r="H12" s="7">
        <v>574.6</v>
      </c>
      <c r="I12" s="7">
        <v>1149.2</v>
      </c>
      <c r="J12" s="7">
        <v>1723.8000000000002</v>
      </c>
      <c r="K12" s="56">
        <v>0</v>
      </c>
      <c r="M12" s="56"/>
    </row>
    <row r="13" spans="1:13" x14ac:dyDescent="0.4">
      <c r="B13" s="2">
        <v>31191093</v>
      </c>
      <c r="C13" s="3" t="s">
        <v>61</v>
      </c>
      <c r="D13" s="4" t="s">
        <v>44</v>
      </c>
      <c r="E13" s="1" t="s">
        <v>44</v>
      </c>
      <c r="F13" s="6">
        <v>0</v>
      </c>
      <c r="G13" s="6">
        <v>0</v>
      </c>
      <c r="H13" s="7">
        <v>671.55000000000007</v>
      </c>
      <c r="I13" s="7">
        <v>1343.1000000000001</v>
      </c>
      <c r="J13" s="7">
        <v>2014.65</v>
      </c>
      <c r="K13" s="56">
        <v>0</v>
      </c>
      <c r="M13" s="56"/>
    </row>
    <row r="14" spans="1:13" x14ac:dyDescent="0.4">
      <c r="B14" s="2">
        <v>31192003</v>
      </c>
      <c r="C14" s="3" t="s">
        <v>58</v>
      </c>
      <c r="D14" s="4" t="s">
        <v>44</v>
      </c>
      <c r="E14" s="1" t="s">
        <v>44</v>
      </c>
      <c r="F14" s="6">
        <v>0</v>
      </c>
      <c r="G14" s="6">
        <v>0</v>
      </c>
      <c r="H14" s="7">
        <v>937.45</v>
      </c>
      <c r="I14" s="7">
        <v>1874.9</v>
      </c>
      <c r="J14" s="7">
        <v>2812.3500000000004</v>
      </c>
      <c r="K14" s="56">
        <v>0</v>
      </c>
      <c r="M14" s="56"/>
    </row>
    <row r="15" spans="1:13" x14ac:dyDescent="0.4">
      <c r="B15" s="2">
        <v>31192103</v>
      </c>
      <c r="C15" s="3" t="s">
        <v>57</v>
      </c>
      <c r="D15" s="4" t="s">
        <v>44</v>
      </c>
      <c r="E15" s="1" t="s">
        <v>44</v>
      </c>
      <c r="F15" s="6">
        <v>0</v>
      </c>
      <c r="G15" s="6">
        <v>0</v>
      </c>
      <c r="H15" s="7">
        <v>1062.9000000000001</v>
      </c>
      <c r="I15" s="7">
        <v>2125.8000000000002</v>
      </c>
      <c r="J15" s="7">
        <v>3188.7000000000003</v>
      </c>
      <c r="K15" s="56">
        <v>0</v>
      </c>
      <c r="M15" s="56"/>
    </row>
    <row r="16" spans="1:13" x14ac:dyDescent="0.4">
      <c r="B16" s="10">
        <v>31192203</v>
      </c>
      <c r="C16" s="11" t="s">
        <v>60</v>
      </c>
      <c r="D16" s="12" t="s">
        <v>44</v>
      </c>
      <c r="E16" s="13" t="s">
        <v>44</v>
      </c>
      <c r="F16" s="14">
        <v>0</v>
      </c>
      <c r="G16" s="14">
        <v>0</v>
      </c>
      <c r="H16" s="7">
        <v>1160.05</v>
      </c>
      <c r="I16" s="7">
        <v>2320.1</v>
      </c>
      <c r="J16" s="7">
        <v>3480.1499999999996</v>
      </c>
      <c r="K16" s="57">
        <v>0</v>
      </c>
      <c r="M16" s="57"/>
    </row>
    <row r="17" spans="2:13" ht="16.8" x14ac:dyDescent="0.4">
      <c r="B17" s="34" t="s">
        <v>160</v>
      </c>
      <c r="C17" s="32"/>
      <c r="D17" s="32"/>
      <c r="E17" s="32"/>
      <c r="F17" s="32"/>
      <c r="G17" s="32"/>
      <c r="H17" s="32"/>
      <c r="I17" s="32"/>
      <c r="J17" s="32"/>
      <c r="K17" s="38"/>
      <c r="M17" s="54"/>
    </row>
    <row r="18" spans="2:13" x14ac:dyDescent="0.4">
      <c r="B18" s="2">
        <v>31191103</v>
      </c>
      <c r="C18" s="1" t="s">
        <v>62</v>
      </c>
      <c r="D18" s="15">
        <v>9000022</v>
      </c>
      <c r="E18" s="1" t="s">
        <v>3</v>
      </c>
      <c r="F18" s="16">
        <v>3272.75</v>
      </c>
      <c r="G18" s="16">
        <v>3505.85</v>
      </c>
      <c r="H18" s="16">
        <v>4649.3999999999996</v>
      </c>
      <c r="I18" s="7">
        <v>5792.95</v>
      </c>
      <c r="J18" s="7">
        <v>6936.5</v>
      </c>
      <c r="K18" s="58">
        <v>689</v>
      </c>
      <c r="M18" s="58"/>
    </row>
    <row r="19" spans="2:13" x14ac:dyDescent="0.4">
      <c r="B19" s="2">
        <v>31191104</v>
      </c>
      <c r="C19" s="1" t="s">
        <v>63</v>
      </c>
      <c r="D19" s="17">
        <v>9000023</v>
      </c>
      <c r="E19" s="1" t="s">
        <v>4</v>
      </c>
      <c r="F19" s="16">
        <v>5100.55</v>
      </c>
      <c r="G19" s="16">
        <v>5333.6500000000005</v>
      </c>
      <c r="H19" s="16">
        <v>6676.9000000000005</v>
      </c>
      <c r="I19" s="7">
        <v>8020.1500000000005</v>
      </c>
      <c r="J19" s="7">
        <v>9363.4000000000015</v>
      </c>
      <c r="K19" s="58">
        <v>1073.8</v>
      </c>
      <c r="M19" s="58"/>
    </row>
    <row r="20" spans="2:13" x14ac:dyDescent="0.4">
      <c r="B20" s="18">
        <v>31191202</v>
      </c>
      <c r="C20" s="1" t="s">
        <v>64</v>
      </c>
      <c r="D20" s="17" t="s">
        <v>176</v>
      </c>
      <c r="E20" s="1" t="s">
        <v>19</v>
      </c>
      <c r="F20" s="16">
        <v>1849.6499999999999</v>
      </c>
      <c r="G20" s="16">
        <v>2082.75</v>
      </c>
      <c r="H20" s="16">
        <v>2811.35</v>
      </c>
      <c r="I20" s="7">
        <v>3539.95</v>
      </c>
      <c r="J20" s="7">
        <v>4268.55</v>
      </c>
      <c r="K20" s="58">
        <v>389.40000000000003</v>
      </c>
      <c r="M20" s="58"/>
    </row>
    <row r="21" spans="2:13" x14ac:dyDescent="0.4">
      <c r="B21" s="18">
        <v>31191203</v>
      </c>
      <c r="C21" s="1" t="s">
        <v>65</v>
      </c>
      <c r="D21" s="17" t="s">
        <v>176</v>
      </c>
      <c r="E21" s="1" t="s">
        <v>19</v>
      </c>
      <c r="F21" s="16">
        <v>1849.6499999999999</v>
      </c>
      <c r="G21" s="16">
        <v>2082.75</v>
      </c>
      <c r="H21" s="16">
        <v>2811.35</v>
      </c>
      <c r="I21" s="7">
        <v>3539.95</v>
      </c>
      <c r="J21" s="16">
        <v>4268.55</v>
      </c>
      <c r="K21" s="58">
        <v>389.40000000000003</v>
      </c>
      <c r="M21" s="58"/>
    </row>
    <row r="22" spans="2:13" x14ac:dyDescent="0.4">
      <c r="B22" s="18">
        <v>31191204</v>
      </c>
      <c r="C22" s="1" t="s">
        <v>66</v>
      </c>
      <c r="D22" s="17" t="s">
        <v>176</v>
      </c>
      <c r="E22" s="1" t="s">
        <v>19</v>
      </c>
      <c r="F22" s="16">
        <v>1849.6499999999999</v>
      </c>
      <c r="G22" s="16">
        <v>2082.75</v>
      </c>
      <c r="H22" s="16">
        <v>2811.35</v>
      </c>
      <c r="I22" s="7">
        <v>3539.95</v>
      </c>
      <c r="J22" s="16">
        <v>4268.55</v>
      </c>
      <c r="K22" s="58">
        <v>389.40000000000003</v>
      </c>
      <c r="M22" s="58"/>
    </row>
    <row r="23" spans="2:13" x14ac:dyDescent="0.4">
      <c r="B23" s="18">
        <v>31191205</v>
      </c>
      <c r="C23" s="1" t="s">
        <v>67</v>
      </c>
      <c r="D23" s="17" t="s">
        <v>176</v>
      </c>
      <c r="E23" s="1" t="s">
        <v>19</v>
      </c>
      <c r="F23" s="16">
        <v>1849.6499999999999</v>
      </c>
      <c r="G23" s="16">
        <v>2082.75</v>
      </c>
      <c r="H23" s="16">
        <v>2811.35</v>
      </c>
      <c r="I23" s="7">
        <v>3539.95</v>
      </c>
      <c r="J23" s="16">
        <v>4268.55</v>
      </c>
      <c r="K23" s="58">
        <v>389.40000000000003</v>
      </c>
      <c r="M23" s="58"/>
    </row>
    <row r="24" spans="2:13" x14ac:dyDescent="0.4">
      <c r="B24" s="18">
        <v>31191250</v>
      </c>
      <c r="C24" s="1" t="s">
        <v>68</v>
      </c>
      <c r="D24" s="17" t="s">
        <v>176</v>
      </c>
      <c r="E24" s="1" t="s">
        <v>19</v>
      </c>
      <c r="F24" s="16">
        <v>1849.6499999999999</v>
      </c>
      <c r="G24" s="16">
        <v>2082.75</v>
      </c>
      <c r="H24" s="16">
        <v>2982.4</v>
      </c>
      <c r="I24" s="7">
        <v>3882.05</v>
      </c>
      <c r="J24" s="16">
        <v>4781.7000000000007</v>
      </c>
      <c r="K24" s="58">
        <v>389.40000000000003</v>
      </c>
      <c r="M24" s="58"/>
    </row>
    <row r="25" spans="2:13" x14ac:dyDescent="0.4">
      <c r="B25" s="18">
        <v>31191251</v>
      </c>
      <c r="C25" s="1" t="s">
        <v>69</v>
      </c>
      <c r="D25" s="17" t="s">
        <v>176</v>
      </c>
      <c r="E25" s="1" t="s">
        <v>19</v>
      </c>
      <c r="F25" s="16">
        <v>1849.6499999999999</v>
      </c>
      <c r="G25" s="16">
        <v>2082.75</v>
      </c>
      <c r="H25" s="16">
        <v>2982.4</v>
      </c>
      <c r="I25" s="7">
        <v>3882.05</v>
      </c>
      <c r="J25" s="16">
        <v>4781.7000000000007</v>
      </c>
      <c r="K25" s="58">
        <v>389.40000000000003</v>
      </c>
      <c r="M25" s="58"/>
    </row>
    <row r="26" spans="2:13" x14ac:dyDescent="0.4">
      <c r="B26" s="18">
        <v>31191270</v>
      </c>
      <c r="C26" s="1" t="s">
        <v>70</v>
      </c>
      <c r="D26" s="17" t="s">
        <v>176</v>
      </c>
      <c r="E26" s="1" t="s">
        <v>19</v>
      </c>
      <c r="F26" s="16">
        <v>1849.6499999999999</v>
      </c>
      <c r="G26" s="16">
        <v>2082.75</v>
      </c>
      <c r="H26" s="16">
        <v>3068.05</v>
      </c>
      <c r="I26" s="7">
        <v>4053.3500000000004</v>
      </c>
      <c r="J26" s="16">
        <v>5038.6500000000005</v>
      </c>
      <c r="K26" s="58">
        <v>389.40000000000003</v>
      </c>
      <c r="M26" s="58"/>
    </row>
    <row r="27" spans="2:13" x14ac:dyDescent="0.4">
      <c r="B27" s="19">
        <v>31191271</v>
      </c>
      <c r="C27" s="13" t="s">
        <v>71</v>
      </c>
      <c r="D27" s="20" t="s">
        <v>176</v>
      </c>
      <c r="E27" s="13" t="s">
        <v>19</v>
      </c>
      <c r="F27" s="21">
        <v>1849.6499999999999</v>
      </c>
      <c r="G27" s="21">
        <v>2082.75</v>
      </c>
      <c r="H27" s="21">
        <v>3068.05</v>
      </c>
      <c r="I27" s="7">
        <v>4053.3500000000004</v>
      </c>
      <c r="J27" s="21">
        <v>5038.6500000000005</v>
      </c>
      <c r="K27" s="59">
        <v>389.40000000000003</v>
      </c>
      <c r="M27" s="59"/>
    </row>
    <row r="28" spans="2:13" ht="16.8" x14ac:dyDescent="0.4">
      <c r="B28" s="34" t="s">
        <v>161</v>
      </c>
      <c r="C28" s="32"/>
      <c r="D28" s="32"/>
      <c r="E28" s="32"/>
      <c r="F28" s="32"/>
      <c r="G28" s="32"/>
      <c r="H28" s="32"/>
      <c r="I28" s="32"/>
      <c r="J28" s="32"/>
      <c r="K28" s="38"/>
      <c r="M28" s="54"/>
    </row>
    <row r="29" spans="2:13" x14ac:dyDescent="0.4">
      <c r="B29" s="22">
        <v>31191500</v>
      </c>
      <c r="C29" s="1" t="s">
        <v>72</v>
      </c>
      <c r="D29" s="17">
        <v>9000057</v>
      </c>
      <c r="E29" s="1" t="s">
        <v>0</v>
      </c>
      <c r="F29" s="16">
        <v>2414.9</v>
      </c>
      <c r="G29" s="16">
        <v>2600.9</v>
      </c>
      <c r="H29" s="16">
        <v>3211.7000000000003</v>
      </c>
      <c r="I29" s="7">
        <v>3822.5000000000005</v>
      </c>
      <c r="J29" s="7">
        <v>4433.3</v>
      </c>
      <c r="K29" s="58">
        <v>508.40000000000003</v>
      </c>
      <c r="M29" s="58"/>
    </row>
    <row r="30" spans="2:13" x14ac:dyDescent="0.4">
      <c r="B30" s="18">
        <v>31191501</v>
      </c>
      <c r="C30" s="1" t="s">
        <v>73</v>
      </c>
      <c r="D30" s="17">
        <v>9000057</v>
      </c>
      <c r="E30" s="1" t="s">
        <v>0</v>
      </c>
      <c r="F30" s="16">
        <v>2414.9</v>
      </c>
      <c r="G30" s="16">
        <v>2600.9</v>
      </c>
      <c r="H30" s="16">
        <v>3233.4</v>
      </c>
      <c r="I30" s="16">
        <v>3865.9</v>
      </c>
      <c r="J30" s="7">
        <v>4498.3999999999996</v>
      </c>
      <c r="K30" s="58">
        <v>508.40000000000003</v>
      </c>
      <c r="M30" s="58"/>
    </row>
    <row r="31" spans="2:13" x14ac:dyDescent="0.4">
      <c r="B31" s="18">
        <v>31191502</v>
      </c>
      <c r="C31" s="1" t="s">
        <v>30</v>
      </c>
      <c r="D31" s="17">
        <v>9000057</v>
      </c>
      <c r="E31" s="1" t="s">
        <v>0</v>
      </c>
      <c r="F31" s="16">
        <v>2414.9</v>
      </c>
      <c r="G31" s="16">
        <v>2600.9</v>
      </c>
      <c r="H31" s="16">
        <v>3233.4</v>
      </c>
      <c r="I31" s="16">
        <v>3865.9</v>
      </c>
      <c r="J31" s="16">
        <v>4498.3999999999996</v>
      </c>
      <c r="K31" s="58">
        <v>508.40000000000003</v>
      </c>
      <c r="M31" s="58"/>
    </row>
    <row r="32" spans="2:13" x14ac:dyDescent="0.4">
      <c r="B32" s="18">
        <v>31191550</v>
      </c>
      <c r="C32" s="1" t="s">
        <v>77</v>
      </c>
      <c r="D32" s="17">
        <v>9000057</v>
      </c>
      <c r="E32" s="1" t="s">
        <v>0</v>
      </c>
      <c r="F32" s="16">
        <v>2414.9</v>
      </c>
      <c r="G32" s="16">
        <v>2600.9</v>
      </c>
      <c r="H32" s="16">
        <v>3403.65</v>
      </c>
      <c r="I32" s="7">
        <v>4206.3999999999996</v>
      </c>
      <c r="J32" s="7">
        <v>5009.1499999999996</v>
      </c>
      <c r="K32" s="58">
        <v>508.40000000000003</v>
      </c>
      <c r="M32" s="58"/>
    </row>
    <row r="33" spans="2:13" x14ac:dyDescent="0.4">
      <c r="B33" s="18">
        <v>31191551</v>
      </c>
      <c r="C33" s="1" t="s">
        <v>78</v>
      </c>
      <c r="D33" s="17">
        <v>9000057</v>
      </c>
      <c r="E33" s="1" t="s">
        <v>0</v>
      </c>
      <c r="F33" s="16">
        <v>2414.9</v>
      </c>
      <c r="G33" s="16">
        <v>2600.9</v>
      </c>
      <c r="H33" s="16">
        <v>3403.65</v>
      </c>
      <c r="I33" s="7">
        <v>4206.3999999999996</v>
      </c>
      <c r="J33" s="7">
        <v>5009.1499999999996</v>
      </c>
      <c r="K33" s="58">
        <v>508.40000000000003</v>
      </c>
      <c r="M33" s="58"/>
    </row>
    <row r="34" spans="2:13" x14ac:dyDescent="0.4">
      <c r="B34" s="18">
        <v>31191552</v>
      </c>
      <c r="C34" s="1" t="s">
        <v>32</v>
      </c>
      <c r="D34" s="17">
        <v>9000057</v>
      </c>
      <c r="E34" s="1" t="s">
        <v>0</v>
      </c>
      <c r="F34" s="16">
        <v>2414.9</v>
      </c>
      <c r="G34" s="16">
        <v>2600.9</v>
      </c>
      <c r="H34" s="16">
        <v>3532.05</v>
      </c>
      <c r="I34" s="16">
        <v>4463.2000000000007</v>
      </c>
      <c r="J34" s="16">
        <v>5394.35</v>
      </c>
      <c r="K34" s="58">
        <v>508.40000000000003</v>
      </c>
      <c r="M34" s="58"/>
    </row>
    <row r="35" spans="2:13" x14ac:dyDescent="0.4">
      <c r="B35" s="18">
        <v>31191553</v>
      </c>
      <c r="C35" s="1" t="s">
        <v>32</v>
      </c>
      <c r="D35" s="17">
        <v>9000057</v>
      </c>
      <c r="E35" s="1" t="s">
        <v>0</v>
      </c>
      <c r="F35" s="16">
        <v>2414.9</v>
      </c>
      <c r="G35" s="16">
        <v>2600.9</v>
      </c>
      <c r="H35" s="16">
        <v>3532.05</v>
      </c>
      <c r="I35" s="16">
        <v>4463.2000000000007</v>
      </c>
      <c r="J35" s="16">
        <v>5394.35</v>
      </c>
      <c r="K35" s="58">
        <v>508.40000000000003</v>
      </c>
      <c r="M35" s="58"/>
    </row>
    <row r="36" spans="2:13" x14ac:dyDescent="0.4">
      <c r="B36" s="18">
        <v>31191570</v>
      </c>
      <c r="C36" s="1" t="s">
        <v>74</v>
      </c>
      <c r="D36" s="17">
        <v>9000057</v>
      </c>
      <c r="E36" s="1" t="s">
        <v>0</v>
      </c>
      <c r="F36" s="16">
        <v>2414.9</v>
      </c>
      <c r="G36" s="16">
        <v>2600.9</v>
      </c>
      <c r="H36" s="16">
        <v>3489.4</v>
      </c>
      <c r="I36" s="16">
        <v>4377.8999999999996</v>
      </c>
      <c r="J36" s="16">
        <v>5266.4</v>
      </c>
      <c r="K36" s="58">
        <v>508.40000000000003</v>
      </c>
      <c r="M36" s="58"/>
    </row>
    <row r="37" spans="2:13" x14ac:dyDescent="0.4">
      <c r="B37" s="18">
        <v>31191571</v>
      </c>
      <c r="C37" s="1" t="s">
        <v>75</v>
      </c>
      <c r="D37" s="17">
        <v>9000057</v>
      </c>
      <c r="E37" s="1" t="s">
        <v>0</v>
      </c>
      <c r="F37" s="16">
        <v>2414.9</v>
      </c>
      <c r="G37" s="16">
        <v>2600.9</v>
      </c>
      <c r="H37" s="16">
        <v>3489.4</v>
      </c>
      <c r="I37" s="16">
        <v>4377.8999999999996</v>
      </c>
      <c r="J37" s="16">
        <v>5266.4</v>
      </c>
      <c r="K37" s="58">
        <v>508.40000000000003</v>
      </c>
      <c r="M37" s="58"/>
    </row>
    <row r="38" spans="2:13" x14ac:dyDescent="0.4">
      <c r="B38" s="18">
        <v>31191572</v>
      </c>
      <c r="C38" s="1" t="s">
        <v>76</v>
      </c>
      <c r="D38" s="17">
        <v>9000057</v>
      </c>
      <c r="E38" s="1" t="s">
        <v>0</v>
      </c>
      <c r="F38" s="16">
        <v>2414.9</v>
      </c>
      <c r="G38" s="16">
        <v>2600.9</v>
      </c>
      <c r="H38" s="16">
        <v>3382.9</v>
      </c>
      <c r="I38" s="16">
        <v>4164.8999999999996</v>
      </c>
      <c r="J38" s="16">
        <v>4946.8999999999996</v>
      </c>
      <c r="K38" s="58">
        <v>508.40000000000003</v>
      </c>
      <c r="M38" s="58"/>
    </row>
    <row r="39" spans="2:13" x14ac:dyDescent="0.4">
      <c r="B39" s="19">
        <v>31191573</v>
      </c>
      <c r="C39" s="13" t="s">
        <v>31</v>
      </c>
      <c r="D39" s="20">
        <v>9000057</v>
      </c>
      <c r="E39" s="13" t="s">
        <v>0</v>
      </c>
      <c r="F39" s="21">
        <v>2414.9</v>
      </c>
      <c r="G39" s="21">
        <v>2600.9</v>
      </c>
      <c r="H39" s="21">
        <v>3411.7000000000003</v>
      </c>
      <c r="I39" s="21">
        <v>4222.5</v>
      </c>
      <c r="J39" s="21">
        <v>5033.3</v>
      </c>
      <c r="K39" s="59">
        <v>508.40000000000003</v>
      </c>
      <c r="M39" s="59"/>
    </row>
    <row r="40" spans="2:13" ht="16.8" x14ac:dyDescent="0.4">
      <c r="B40" s="34" t="s">
        <v>162</v>
      </c>
      <c r="C40" s="32"/>
      <c r="D40" s="32"/>
      <c r="E40" s="32"/>
      <c r="F40" s="32"/>
      <c r="G40" s="32"/>
      <c r="H40" s="32"/>
      <c r="I40" s="32"/>
      <c r="J40" s="32"/>
      <c r="K40" s="38"/>
      <c r="M40" s="54"/>
    </row>
    <row r="41" spans="2:13" x14ac:dyDescent="0.4">
      <c r="B41" s="22">
        <v>31191110</v>
      </c>
      <c r="C41" s="1" t="s">
        <v>33</v>
      </c>
      <c r="D41" s="17" t="s">
        <v>173</v>
      </c>
      <c r="E41" s="1" t="s">
        <v>28</v>
      </c>
      <c r="F41" s="16">
        <v>5100.55</v>
      </c>
      <c r="G41" s="16">
        <v>5566.75</v>
      </c>
      <c r="H41" s="16">
        <v>6925.85</v>
      </c>
      <c r="I41" s="16">
        <v>8284.9500000000007</v>
      </c>
      <c r="J41" s="16">
        <v>9644.0500000000011</v>
      </c>
      <c r="K41" s="58">
        <v>1073.8</v>
      </c>
      <c r="M41" s="58"/>
    </row>
    <row r="42" spans="2:13" x14ac:dyDescent="0.4">
      <c r="B42" s="8" t="s">
        <v>49</v>
      </c>
      <c r="C42" s="1" t="s">
        <v>79</v>
      </c>
      <c r="D42" s="17">
        <v>9000109</v>
      </c>
      <c r="E42" s="1" t="s">
        <v>29</v>
      </c>
      <c r="F42" s="16">
        <v>2374.0499999999997</v>
      </c>
      <c r="G42" s="16">
        <v>2840.25</v>
      </c>
      <c r="H42" s="16">
        <v>3822.25</v>
      </c>
      <c r="I42" s="16">
        <v>4804.25</v>
      </c>
      <c r="J42" s="16">
        <v>5786.25</v>
      </c>
      <c r="K42" s="58">
        <v>499.8</v>
      </c>
      <c r="M42" s="58"/>
    </row>
    <row r="43" spans="2:13" x14ac:dyDescent="0.4">
      <c r="B43" s="8" t="s">
        <v>50</v>
      </c>
      <c r="C43" s="1" t="s">
        <v>80</v>
      </c>
      <c r="D43" s="17">
        <v>9000109</v>
      </c>
      <c r="E43" s="1" t="s">
        <v>29</v>
      </c>
      <c r="F43" s="16">
        <v>2374.0499999999997</v>
      </c>
      <c r="G43" s="16">
        <v>2840.25</v>
      </c>
      <c r="H43" s="16">
        <v>3822.25</v>
      </c>
      <c r="I43" s="16">
        <v>4804.25</v>
      </c>
      <c r="J43" s="16">
        <v>5786.25</v>
      </c>
      <c r="K43" s="58">
        <v>499.8</v>
      </c>
      <c r="M43" s="58"/>
    </row>
    <row r="44" spans="2:13" x14ac:dyDescent="0.4">
      <c r="B44" s="8" t="s">
        <v>51</v>
      </c>
      <c r="C44" s="1" t="s">
        <v>81</v>
      </c>
      <c r="D44" s="17">
        <v>9000109</v>
      </c>
      <c r="E44" s="1" t="s">
        <v>29</v>
      </c>
      <c r="F44" s="16">
        <v>2374.0499999999997</v>
      </c>
      <c r="G44" s="16">
        <v>2840.25</v>
      </c>
      <c r="H44" s="16">
        <v>3973</v>
      </c>
      <c r="I44" s="16">
        <v>5105.75</v>
      </c>
      <c r="J44" s="16">
        <v>6238.5</v>
      </c>
      <c r="K44" s="58">
        <v>499.8</v>
      </c>
      <c r="M44" s="58"/>
    </row>
    <row r="45" spans="2:13" x14ac:dyDescent="0.4">
      <c r="B45" s="9" t="s">
        <v>52</v>
      </c>
      <c r="C45" s="13" t="s">
        <v>82</v>
      </c>
      <c r="D45" s="20">
        <v>9000109</v>
      </c>
      <c r="E45" s="13" t="s">
        <v>29</v>
      </c>
      <c r="F45" s="21">
        <v>2374.0499999999997</v>
      </c>
      <c r="G45" s="21">
        <v>2840.25</v>
      </c>
      <c r="H45" s="21">
        <v>3973</v>
      </c>
      <c r="I45" s="21">
        <v>5105.75</v>
      </c>
      <c r="J45" s="21">
        <v>6238.5</v>
      </c>
      <c r="K45" s="59">
        <v>499.8</v>
      </c>
      <c r="M45" s="59"/>
    </row>
    <row r="46" spans="2:13" ht="16.8" x14ac:dyDescent="0.4">
      <c r="B46" s="34" t="s">
        <v>163</v>
      </c>
      <c r="C46" s="32"/>
      <c r="D46" s="32"/>
      <c r="E46" s="32"/>
      <c r="F46" s="32"/>
      <c r="G46" s="32"/>
      <c r="H46" s="32"/>
      <c r="I46" s="32"/>
      <c r="J46" s="32"/>
      <c r="K46" s="38"/>
      <c r="M46" s="54"/>
    </row>
    <row r="47" spans="2:13" x14ac:dyDescent="0.4">
      <c r="B47" s="22">
        <v>31201000</v>
      </c>
      <c r="C47" s="1" t="s">
        <v>53</v>
      </c>
      <c r="D47" s="17" t="s">
        <v>175</v>
      </c>
      <c r="E47" s="1" t="s">
        <v>23</v>
      </c>
      <c r="F47" s="16">
        <v>3694.5499999999997</v>
      </c>
      <c r="G47" s="16">
        <v>3927.6499999999996</v>
      </c>
      <c r="H47" s="16">
        <v>5315.15</v>
      </c>
      <c r="I47" s="16">
        <v>6702.65</v>
      </c>
      <c r="J47" s="16">
        <v>8090.15</v>
      </c>
      <c r="K47" s="58">
        <v>777.80000000000007</v>
      </c>
      <c r="M47" s="58"/>
    </row>
    <row r="48" spans="2:13" x14ac:dyDescent="0.4">
      <c r="B48" s="19">
        <v>31201050</v>
      </c>
      <c r="C48" s="13" t="s">
        <v>54</v>
      </c>
      <c r="D48" s="20" t="s">
        <v>175</v>
      </c>
      <c r="E48" s="13" t="s">
        <v>23</v>
      </c>
      <c r="F48" s="21">
        <v>3694.5499999999997</v>
      </c>
      <c r="G48" s="16">
        <v>3927.6499999999996</v>
      </c>
      <c r="H48" s="21">
        <v>5315.15</v>
      </c>
      <c r="I48" s="21">
        <v>6702.65</v>
      </c>
      <c r="J48" s="21">
        <v>8090.15</v>
      </c>
      <c r="K48" s="59">
        <v>777.80000000000007</v>
      </c>
      <c r="M48" s="59"/>
    </row>
    <row r="49" spans="2:13" ht="16.8" x14ac:dyDescent="0.4">
      <c r="B49" s="34" t="s">
        <v>164</v>
      </c>
      <c r="C49" s="32"/>
      <c r="D49" s="32"/>
      <c r="E49" s="32"/>
      <c r="F49" s="32"/>
      <c r="G49" s="32"/>
      <c r="H49" s="32"/>
      <c r="I49" s="32"/>
      <c r="J49" s="32"/>
      <c r="K49" s="38"/>
      <c r="M49" s="54"/>
    </row>
    <row r="50" spans="2:13" x14ac:dyDescent="0.4">
      <c r="B50" s="2">
        <v>36303000</v>
      </c>
      <c r="C50" s="1" t="s">
        <v>83</v>
      </c>
      <c r="D50" s="17" t="s">
        <v>174</v>
      </c>
      <c r="E50" s="1" t="s">
        <v>20</v>
      </c>
      <c r="F50" s="16">
        <v>1849.6499999999999</v>
      </c>
      <c r="G50" s="16">
        <v>2082.75</v>
      </c>
      <c r="H50" s="16">
        <v>2546.9</v>
      </c>
      <c r="I50" s="16">
        <v>3011.05</v>
      </c>
      <c r="J50" s="16">
        <v>3475.2000000000003</v>
      </c>
      <c r="K50" s="58">
        <v>389.40000000000003</v>
      </c>
      <c r="M50" s="58"/>
    </row>
    <row r="51" spans="2:13" x14ac:dyDescent="0.4">
      <c r="B51" s="2">
        <v>36303035</v>
      </c>
      <c r="C51" s="1" t="s">
        <v>84</v>
      </c>
      <c r="D51" s="17" t="s">
        <v>174</v>
      </c>
      <c r="E51" s="1" t="s">
        <v>20</v>
      </c>
      <c r="F51" s="16">
        <v>1849.6499999999999</v>
      </c>
      <c r="G51" s="16">
        <v>2082.75</v>
      </c>
      <c r="H51" s="16">
        <v>2570.25</v>
      </c>
      <c r="I51" s="16">
        <v>3057.75</v>
      </c>
      <c r="J51" s="16">
        <v>3545.25</v>
      </c>
      <c r="K51" s="58">
        <v>389.40000000000003</v>
      </c>
      <c r="M51" s="58"/>
    </row>
    <row r="52" spans="2:13" x14ac:dyDescent="0.4">
      <c r="B52" s="2">
        <v>36303100</v>
      </c>
      <c r="C52" s="1" t="s">
        <v>85</v>
      </c>
      <c r="D52" s="17">
        <v>9000024</v>
      </c>
      <c r="E52" s="1" t="s">
        <v>2</v>
      </c>
      <c r="F52" s="16">
        <v>3272.75</v>
      </c>
      <c r="G52" s="16">
        <v>3505.85</v>
      </c>
      <c r="H52" s="16">
        <v>4219.5</v>
      </c>
      <c r="I52" s="16">
        <v>4933.1499999999996</v>
      </c>
      <c r="J52" s="16">
        <v>5646.7999999999993</v>
      </c>
      <c r="K52" s="58">
        <v>689</v>
      </c>
      <c r="M52" s="58"/>
    </row>
    <row r="53" spans="2:13" x14ac:dyDescent="0.4">
      <c r="B53" s="2">
        <v>36303200</v>
      </c>
      <c r="C53" s="1" t="s">
        <v>86</v>
      </c>
      <c r="D53" s="17">
        <v>9000040</v>
      </c>
      <c r="E53" s="1" t="s">
        <v>27</v>
      </c>
      <c r="F53" s="16">
        <v>4605.5999999999995</v>
      </c>
      <c r="G53" s="16">
        <v>4838.7</v>
      </c>
      <c r="H53" s="16">
        <v>6308.85</v>
      </c>
      <c r="I53" s="16">
        <v>7779</v>
      </c>
      <c r="J53" s="16">
        <v>9249.15</v>
      </c>
      <c r="K53" s="58">
        <v>969.6</v>
      </c>
      <c r="M53" s="58"/>
    </row>
    <row r="54" spans="2:13" x14ac:dyDescent="0.4">
      <c r="B54" s="19" t="s">
        <v>34</v>
      </c>
      <c r="C54" s="13" t="s">
        <v>35</v>
      </c>
      <c r="D54" s="20">
        <v>9000040</v>
      </c>
      <c r="E54" s="13" t="s">
        <v>27</v>
      </c>
      <c r="F54" s="21">
        <v>4605.5999999999995</v>
      </c>
      <c r="G54" s="21">
        <v>4838.7</v>
      </c>
      <c r="H54" s="21">
        <v>6464.85</v>
      </c>
      <c r="I54" s="21">
        <v>8091</v>
      </c>
      <c r="J54" s="21">
        <v>9717.15</v>
      </c>
      <c r="K54" s="59">
        <v>969.6</v>
      </c>
      <c r="M54" s="58"/>
    </row>
    <row r="55" spans="2:13" ht="16.8" x14ac:dyDescent="0.4">
      <c r="B55" s="34" t="s">
        <v>165</v>
      </c>
      <c r="C55" s="32"/>
      <c r="D55" s="32"/>
      <c r="E55" s="32"/>
      <c r="F55" s="32"/>
      <c r="G55" s="32"/>
      <c r="H55" s="32"/>
      <c r="I55" s="32"/>
      <c r="J55" s="32"/>
      <c r="K55" s="38"/>
      <c r="M55" s="54"/>
    </row>
    <row r="56" spans="2:13" x14ac:dyDescent="0.4">
      <c r="B56" s="18">
        <v>35201010</v>
      </c>
      <c r="C56" s="1" t="s">
        <v>36</v>
      </c>
      <c r="D56" s="17" t="s">
        <v>178</v>
      </c>
      <c r="E56" s="1" t="s">
        <v>21</v>
      </c>
      <c r="F56" s="16">
        <v>1849.6499999999999</v>
      </c>
      <c r="G56" s="16">
        <v>1906.6499999999999</v>
      </c>
      <c r="H56" s="16">
        <v>2933.6</v>
      </c>
      <c r="I56" s="16">
        <v>3960.55</v>
      </c>
      <c r="J56" s="16">
        <v>4987.5</v>
      </c>
      <c r="K56" s="58">
        <v>389.40000000000003</v>
      </c>
      <c r="M56" s="58"/>
    </row>
    <row r="57" spans="2:13" x14ac:dyDescent="0.4">
      <c r="B57" s="18">
        <v>35201025</v>
      </c>
      <c r="C57" s="1" t="s">
        <v>36</v>
      </c>
      <c r="D57" s="17" t="s">
        <v>178</v>
      </c>
      <c r="E57" s="1" t="s">
        <v>21</v>
      </c>
      <c r="F57" s="16">
        <v>1849.6499999999999</v>
      </c>
      <c r="G57" s="16">
        <v>1906.6499999999999</v>
      </c>
      <c r="H57" s="16">
        <v>2933.6</v>
      </c>
      <c r="I57" s="16">
        <v>3960.55</v>
      </c>
      <c r="J57" s="16">
        <v>4987.5</v>
      </c>
      <c r="K57" s="58">
        <v>389.40000000000003</v>
      </c>
      <c r="M57" s="58"/>
    </row>
    <row r="58" spans="2:13" x14ac:dyDescent="0.4">
      <c r="B58" s="18">
        <v>35201050</v>
      </c>
      <c r="C58" s="1" t="s">
        <v>36</v>
      </c>
      <c r="D58" s="17" t="s">
        <v>178</v>
      </c>
      <c r="E58" s="1" t="s">
        <v>21</v>
      </c>
      <c r="F58" s="16">
        <v>1849.6499999999999</v>
      </c>
      <c r="G58" s="16">
        <v>1906.6499999999999</v>
      </c>
      <c r="H58" s="16">
        <v>2933.6</v>
      </c>
      <c r="I58" s="16">
        <v>3960.55</v>
      </c>
      <c r="J58" s="16">
        <v>4987.5</v>
      </c>
      <c r="K58" s="58">
        <v>389.40000000000003</v>
      </c>
      <c r="M58" s="58"/>
    </row>
    <row r="59" spans="2:13" x14ac:dyDescent="0.4">
      <c r="B59" s="18">
        <v>35201075</v>
      </c>
      <c r="C59" s="1" t="s">
        <v>36</v>
      </c>
      <c r="D59" s="17" t="s">
        <v>178</v>
      </c>
      <c r="E59" s="1" t="s">
        <v>21</v>
      </c>
      <c r="F59" s="16">
        <v>1849.6499999999999</v>
      </c>
      <c r="G59" s="16">
        <v>1906.6499999999999</v>
      </c>
      <c r="H59" s="16">
        <v>2933.6</v>
      </c>
      <c r="I59" s="16">
        <v>3960.55</v>
      </c>
      <c r="J59" s="16">
        <v>4987.5</v>
      </c>
      <c r="K59" s="58">
        <v>389.40000000000003</v>
      </c>
      <c r="M59" s="58"/>
    </row>
    <row r="60" spans="2:13" x14ac:dyDescent="0.4">
      <c r="B60" s="18">
        <v>35201100</v>
      </c>
      <c r="C60" s="1" t="s">
        <v>36</v>
      </c>
      <c r="D60" s="17" t="s">
        <v>178</v>
      </c>
      <c r="E60" s="1" t="s">
        <v>21</v>
      </c>
      <c r="F60" s="16">
        <v>1849.6499999999999</v>
      </c>
      <c r="G60" s="16">
        <v>1906.6499999999999</v>
      </c>
      <c r="H60" s="16">
        <v>2933.6</v>
      </c>
      <c r="I60" s="16">
        <v>3960.55</v>
      </c>
      <c r="J60" s="16">
        <v>4987.5</v>
      </c>
      <c r="K60" s="58">
        <v>389.40000000000003</v>
      </c>
      <c r="M60" s="58"/>
    </row>
    <row r="61" spans="2:13" x14ac:dyDescent="0.4">
      <c r="B61" s="2">
        <v>35211000</v>
      </c>
      <c r="C61" s="1" t="s">
        <v>87</v>
      </c>
      <c r="D61" s="17" t="s">
        <v>178</v>
      </c>
      <c r="E61" s="1" t="s">
        <v>21</v>
      </c>
      <c r="F61" s="16">
        <v>1849.6499999999999</v>
      </c>
      <c r="G61" s="16">
        <v>1906.6499999999999</v>
      </c>
      <c r="H61" s="16">
        <v>2933.6</v>
      </c>
      <c r="I61" s="16">
        <v>3960.55</v>
      </c>
      <c r="J61" s="16">
        <v>4987.5</v>
      </c>
      <c r="K61" s="58">
        <v>389.40000000000003</v>
      </c>
      <c r="M61" s="58"/>
    </row>
    <row r="62" spans="2:13" x14ac:dyDescent="0.4">
      <c r="B62" s="18">
        <v>35221010</v>
      </c>
      <c r="C62" s="1" t="s">
        <v>88</v>
      </c>
      <c r="D62" s="17" t="s">
        <v>178</v>
      </c>
      <c r="E62" s="1" t="s">
        <v>21</v>
      </c>
      <c r="F62" s="16">
        <v>1849.6499999999999</v>
      </c>
      <c r="G62" s="16">
        <v>1906.6499999999999</v>
      </c>
      <c r="H62" s="16">
        <v>2933.6</v>
      </c>
      <c r="I62" s="16">
        <v>3960.55</v>
      </c>
      <c r="J62" s="16">
        <v>4987.5</v>
      </c>
      <c r="K62" s="58">
        <v>389.40000000000003</v>
      </c>
      <c r="M62" s="58"/>
    </row>
    <row r="63" spans="2:13" x14ac:dyDescent="0.4">
      <c r="B63" s="18">
        <v>35221025</v>
      </c>
      <c r="C63" s="1" t="s">
        <v>89</v>
      </c>
      <c r="D63" s="17" t="s">
        <v>178</v>
      </c>
      <c r="E63" s="1" t="s">
        <v>21</v>
      </c>
      <c r="F63" s="16">
        <v>1849.6499999999999</v>
      </c>
      <c r="G63" s="16">
        <v>1906.6499999999999</v>
      </c>
      <c r="H63" s="16">
        <v>2933.6</v>
      </c>
      <c r="I63" s="16">
        <v>3960.55</v>
      </c>
      <c r="J63" s="16">
        <v>4987.5</v>
      </c>
      <c r="K63" s="58">
        <v>389.40000000000003</v>
      </c>
      <c r="M63" s="58"/>
    </row>
    <row r="64" spans="2:13" x14ac:dyDescent="0.4">
      <c r="B64" s="18">
        <v>35221035</v>
      </c>
      <c r="C64" s="1" t="s">
        <v>90</v>
      </c>
      <c r="D64" s="17" t="s">
        <v>178</v>
      </c>
      <c r="E64" s="1" t="s">
        <v>21</v>
      </c>
      <c r="F64" s="16">
        <v>1849.6499999999999</v>
      </c>
      <c r="G64" s="16">
        <v>1906.6499999999999</v>
      </c>
      <c r="H64" s="16">
        <v>2933.6</v>
      </c>
      <c r="I64" s="16">
        <v>3960.55</v>
      </c>
      <c r="J64" s="16">
        <v>4987.5</v>
      </c>
      <c r="K64" s="58">
        <v>389.40000000000003</v>
      </c>
      <c r="M64" s="58"/>
    </row>
    <row r="65" spans="2:13" x14ac:dyDescent="0.4">
      <c r="B65" s="18">
        <v>35221040</v>
      </c>
      <c r="C65" s="1" t="s">
        <v>91</v>
      </c>
      <c r="D65" s="17" t="s">
        <v>178</v>
      </c>
      <c r="E65" s="1" t="s">
        <v>21</v>
      </c>
      <c r="F65" s="16">
        <v>1849.6499999999999</v>
      </c>
      <c r="G65" s="16">
        <v>1906.6499999999999</v>
      </c>
      <c r="H65" s="16">
        <v>2933.6</v>
      </c>
      <c r="I65" s="16">
        <v>3960.55</v>
      </c>
      <c r="J65" s="16">
        <v>4987.5</v>
      </c>
      <c r="K65" s="58">
        <v>389.40000000000003</v>
      </c>
      <c r="M65" s="58"/>
    </row>
    <row r="66" spans="2:13" x14ac:dyDescent="0.4">
      <c r="B66" s="18">
        <v>35221050</v>
      </c>
      <c r="C66" s="1" t="s">
        <v>92</v>
      </c>
      <c r="D66" s="17" t="s">
        <v>178</v>
      </c>
      <c r="E66" s="1" t="s">
        <v>21</v>
      </c>
      <c r="F66" s="16">
        <v>1849.6499999999999</v>
      </c>
      <c r="G66" s="16">
        <v>1906.6499999999999</v>
      </c>
      <c r="H66" s="16">
        <v>2933.6</v>
      </c>
      <c r="I66" s="16">
        <v>3960.55</v>
      </c>
      <c r="J66" s="16">
        <v>4987.5</v>
      </c>
      <c r="K66" s="58">
        <v>389.40000000000003</v>
      </c>
      <c r="M66" s="58"/>
    </row>
    <row r="67" spans="2:13" x14ac:dyDescent="0.4">
      <c r="B67" s="18">
        <v>35221075</v>
      </c>
      <c r="C67" s="1" t="s">
        <v>93</v>
      </c>
      <c r="D67" s="17" t="s">
        <v>178</v>
      </c>
      <c r="E67" s="1" t="s">
        <v>21</v>
      </c>
      <c r="F67" s="16">
        <v>1849.6499999999999</v>
      </c>
      <c r="G67" s="16">
        <v>1906.6499999999999</v>
      </c>
      <c r="H67" s="16">
        <v>2933.6</v>
      </c>
      <c r="I67" s="16">
        <v>3960.55</v>
      </c>
      <c r="J67" s="16">
        <v>4987.5</v>
      </c>
      <c r="K67" s="58">
        <v>389.40000000000003</v>
      </c>
      <c r="M67" s="58"/>
    </row>
    <row r="68" spans="2:13" x14ac:dyDescent="0.4">
      <c r="B68" s="18">
        <v>35221100</v>
      </c>
      <c r="C68" s="1" t="s">
        <v>94</v>
      </c>
      <c r="D68" s="17" t="s">
        <v>178</v>
      </c>
      <c r="E68" s="1" t="s">
        <v>21</v>
      </c>
      <c r="F68" s="16">
        <v>1849.6499999999999</v>
      </c>
      <c r="G68" s="16">
        <v>1906.6499999999999</v>
      </c>
      <c r="H68" s="16">
        <v>2933.6</v>
      </c>
      <c r="I68" s="16">
        <v>3960.55</v>
      </c>
      <c r="J68" s="16">
        <v>4987.5</v>
      </c>
      <c r="K68" s="58">
        <v>389.40000000000003</v>
      </c>
      <c r="M68" s="58"/>
    </row>
    <row r="69" spans="2:13" x14ac:dyDescent="0.4">
      <c r="B69" s="18">
        <v>35221015</v>
      </c>
      <c r="C69" s="1" t="s">
        <v>37</v>
      </c>
      <c r="D69" s="17" t="s">
        <v>178</v>
      </c>
      <c r="E69" s="1" t="s">
        <v>21</v>
      </c>
      <c r="F69" s="16">
        <v>1849.6499999999999</v>
      </c>
      <c r="G69" s="16">
        <v>1906.6499999999999</v>
      </c>
      <c r="H69" s="16">
        <v>3139.1</v>
      </c>
      <c r="I69" s="16">
        <v>4371.55</v>
      </c>
      <c r="J69" s="16">
        <v>5604</v>
      </c>
      <c r="K69" s="58">
        <v>389.40000000000003</v>
      </c>
      <c r="M69" s="58"/>
    </row>
    <row r="70" spans="2:13" x14ac:dyDescent="0.4">
      <c r="B70" s="18">
        <v>35221020</v>
      </c>
      <c r="C70" s="1" t="s">
        <v>37</v>
      </c>
      <c r="D70" s="17" t="s">
        <v>178</v>
      </c>
      <c r="E70" s="1" t="s">
        <v>21</v>
      </c>
      <c r="F70" s="16">
        <v>1849.6499999999999</v>
      </c>
      <c r="G70" s="16">
        <v>1906.6499999999999</v>
      </c>
      <c r="H70" s="16">
        <v>3139.1</v>
      </c>
      <c r="I70" s="16">
        <v>4371.55</v>
      </c>
      <c r="J70" s="16">
        <v>5604</v>
      </c>
      <c r="K70" s="58">
        <v>389.40000000000003</v>
      </c>
      <c r="M70" s="58"/>
    </row>
    <row r="71" spans="2:13" x14ac:dyDescent="0.4">
      <c r="B71" s="18">
        <v>35221120</v>
      </c>
      <c r="C71" s="1" t="s">
        <v>37</v>
      </c>
      <c r="D71" s="17" t="s">
        <v>178</v>
      </c>
      <c r="E71" s="1" t="s">
        <v>21</v>
      </c>
      <c r="F71" s="16">
        <v>1849.6499999999999</v>
      </c>
      <c r="G71" s="16">
        <v>1906.6499999999999</v>
      </c>
      <c r="H71" s="16">
        <v>3139.1</v>
      </c>
      <c r="I71" s="16">
        <v>4371.55</v>
      </c>
      <c r="J71" s="16">
        <v>5604</v>
      </c>
      <c r="K71" s="58">
        <v>389.40000000000003</v>
      </c>
      <c r="M71" s="58"/>
    </row>
    <row r="72" spans="2:13" x14ac:dyDescent="0.4">
      <c r="B72" s="10">
        <v>35222300</v>
      </c>
      <c r="C72" s="13" t="s">
        <v>38</v>
      </c>
      <c r="D72" s="20" t="s">
        <v>178</v>
      </c>
      <c r="E72" s="13" t="s">
        <v>21</v>
      </c>
      <c r="F72" s="21">
        <v>1849.6499999999999</v>
      </c>
      <c r="G72" s="21">
        <v>1906.6499999999999</v>
      </c>
      <c r="H72" s="21">
        <v>3062.95</v>
      </c>
      <c r="I72" s="21">
        <v>4219.25</v>
      </c>
      <c r="J72" s="21">
        <v>5375.55</v>
      </c>
      <c r="K72" s="59">
        <v>389.40000000000003</v>
      </c>
      <c r="M72" s="58"/>
    </row>
    <row r="73" spans="2:13" ht="16.8" x14ac:dyDescent="0.4">
      <c r="B73" s="34" t="s">
        <v>166</v>
      </c>
      <c r="C73" s="32"/>
      <c r="D73" s="32"/>
      <c r="E73" s="32"/>
      <c r="F73" s="32"/>
      <c r="G73" s="32"/>
      <c r="H73" s="32"/>
      <c r="I73" s="32"/>
      <c r="J73" s="32"/>
      <c r="K73" s="38"/>
      <c r="M73" s="54"/>
    </row>
    <row r="74" spans="2:13" x14ac:dyDescent="0.4">
      <c r="B74" s="2">
        <v>31195200</v>
      </c>
      <c r="C74" s="1" t="s">
        <v>96</v>
      </c>
      <c r="D74" s="17" t="s">
        <v>179</v>
      </c>
      <c r="E74" s="1" t="s">
        <v>4</v>
      </c>
      <c r="F74" s="16">
        <v>5100.55</v>
      </c>
      <c r="G74" s="16">
        <v>5233.8</v>
      </c>
      <c r="H74" s="16">
        <v>6834.8</v>
      </c>
      <c r="I74" s="16">
        <v>8435.7999999999993</v>
      </c>
      <c r="J74" s="16">
        <v>10036.799999999999</v>
      </c>
      <c r="K74" s="58">
        <v>1073.8</v>
      </c>
      <c r="M74" s="58"/>
    </row>
    <row r="75" spans="2:13" x14ac:dyDescent="0.4">
      <c r="B75" s="2">
        <v>31196210</v>
      </c>
      <c r="C75" s="1" t="s">
        <v>95</v>
      </c>
      <c r="D75" s="17" t="s">
        <v>177</v>
      </c>
      <c r="E75" s="1" t="s">
        <v>21</v>
      </c>
      <c r="F75" s="16">
        <v>1849.6499999999999</v>
      </c>
      <c r="G75" s="16">
        <v>1982.8999999999999</v>
      </c>
      <c r="H75" s="16">
        <v>3009.85</v>
      </c>
      <c r="I75" s="16">
        <v>4036.8</v>
      </c>
      <c r="J75" s="16">
        <v>5063.75</v>
      </c>
      <c r="K75" s="58">
        <v>389.40000000000003</v>
      </c>
      <c r="M75" s="58"/>
    </row>
    <row r="76" spans="2:13" x14ac:dyDescent="0.4">
      <c r="B76" s="2">
        <v>31196225</v>
      </c>
      <c r="C76" s="1" t="s">
        <v>39</v>
      </c>
      <c r="D76" s="17" t="s">
        <v>177</v>
      </c>
      <c r="E76" s="1" t="s">
        <v>21</v>
      </c>
      <c r="F76" s="16">
        <v>1849.6499999999999</v>
      </c>
      <c r="G76" s="16">
        <v>1982.8999999999999</v>
      </c>
      <c r="H76" s="16">
        <v>3215.35</v>
      </c>
      <c r="I76" s="16">
        <v>4447.8</v>
      </c>
      <c r="J76" s="16">
        <v>5680.25</v>
      </c>
      <c r="K76" s="58">
        <v>389.40000000000003</v>
      </c>
      <c r="M76" s="58"/>
    </row>
    <row r="77" spans="2:13" x14ac:dyDescent="0.4">
      <c r="B77" s="10">
        <v>31196230</v>
      </c>
      <c r="C77" s="13" t="s">
        <v>39</v>
      </c>
      <c r="D77" s="20" t="s">
        <v>177</v>
      </c>
      <c r="E77" s="13" t="s">
        <v>21</v>
      </c>
      <c r="F77" s="21">
        <v>1849.6499999999999</v>
      </c>
      <c r="G77" s="21">
        <v>1982.8999999999999</v>
      </c>
      <c r="H77" s="16">
        <v>3266.3</v>
      </c>
      <c r="I77" s="16">
        <v>4549.7000000000007</v>
      </c>
      <c r="J77" s="16">
        <v>5833.1</v>
      </c>
      <c r="K77" s="59">
        <v>389.40000000000003</v>
      </c>
      <c r="M77" s="58"/>
    </row>
    <row r="78" spans="2:13" ht="16.8" x14ac:dyDescent="0.4">
      <c r="B78" s="34" t="s">
        <v>169</v>
      </c>
      <c r="C78" s="32"/>
      <c r="D78" s="32"/>
      <c r="E78" s="32"/>
      <c r="F78" s="32"/>
      <c r="G78" s="32"/>
      <c r="H78" s="32"/>
      <c r="I78" s="32"/>
      <c r="J78" s="32"/>
      <c r="K78" s="38"/>
      <c r="M78" s="54"/>
    </row>
    <row r="79" spans="2:13" x14ac:dyDescent="0.4">
      <c r="B79" s="2">
        <v>35127900</v>
      </c>
      <c r="C79" s="1" t="s">
        <v>97</v>
      </c>
      <c r="D79" s="17">
        <v>9000065</v>
      </c>
      <c r="E79" s="1" t="s">
        <v>9</v>
      </c>
      <c r="F79" s="16">
        <v>5993.5499999999993</v>
      </c>
      <c r="G79" s="16">
        <v>6226.65</v>
      </c>
      <c r="H79" s="16">
        <v>8582.85</v>
      </c>
      <c r="I79" s="16">
        <v>9760.9500000000007</v>
      </c>
      <c r="J79" s="16">
        <v>10939.050000000001</v>
      </c>
      <c r="K79" s="58">
        <v>1261.8000000000002</v>
      </c>
      <c r="M79" s="58"/>
    </row>
    <row r="80" spans="2:13" x14ac:dyDescent="0.4">
      <c r="B80" s="18">
        <v>35127018</v>
      </c>
      <c r="C80" s="1" t="s">
        <v>98</v>
      </c>
      <c r="D80" s="17">
        <v>9000022</v>
      </c>
      <c r="E80" s="1" t="s">
        <v>3</v>
      </c>
      <c r="F80" s="16">
        <v>3272.75</v>
      </c>
      <c r="G80" s="16">
        <v>3505.85</v>
      </c>
      <c r="H80" s="16">
        <v>4847.55</v>
      </c>
      <c r="I80" s="16">
        <v>5518.4000000000005</v>
      </c>
      <c r="J80" s="16">
        <v>6189.2500000000009</v>
      </c>
      <c r="K80" s="58">
        <v>689</v>
      </c>
      <c r="M80" s="58"/>
    </row>
    <row r="81" spans="2:13" x14ac:dyDescent="0.4">
      <c r="B81" s="18">
        <v>35127024</v>
      </c>
      <c r="C81" s="1" t="s">
        <v>99</v>
      </c>
      <c r="D81" s="17">
        <v>9000022</v>
      </c>
      <c r="E81" s="1" t="s">
        <v>3</v>
      </c>
      <c r="F81" s="16">
        <v>3272.75</v>
      </c>
      <c r="G81" s="16">
        <v>3505.85</v>
      </c>
      <c r="H81" s="16">
        <v>4847.55</v>
      </c>
      <c r="I81" s="16">
        <v>5518.4000000000005</v>
      </c>
      <c r="J81" s="16">
        <v>6189.2500000000009</v>
      </c>
      <c r="K81" s="58">
        <v>689</v>
      </c>
      <c r="M81" s="58"/>
    </row>
    <row r="82" spans="2:13" x14ac:dyDescent="0.4">
      <c r="B82" s="2">
        <v>35127021</v>
      </c>
      <c r="C82" s="1" t="s">
        <v>100</v>
      </c>
      <c r="D82" s="17">
        <v>9000022</v>
      </c>
      <c r="E82" s="1" t="s">
        <v>3</v>
      </c>
      <c r="F82" s="16">
        <v>3272.75</v>
      </c>
      <c r="G82" s="16">
        <v>3505.85</v>
      </c>
      <c r="H82" s="16">
        <v>4989.3500000000004</v>
      </c>
      <c r="I82" s="16">
        <v>5731.1</v>
      </c>
      <c r="J82" s="16">
        <v>6472.85</v>
      </c>
      <c r="K82" s="58">
        <v>689</v>
      </c>
      <c r="M82" s="58"/>
    </row>
    <row r="83" spans="2:13" x14ac:dyDescent="0.4">
      <c r="B83" s="18">
        <v>35127019</v>
      </c>
      <c r="C83" s="1" t="s">
        <v>101</v>
      </c>
      <c r="D83" s="17">
        <v>9000023</v>
      </c>
      <c r="E83" s="1" t="s">
        <v>4</v>
      </c>
      <c r="F83" s="16">
        <v>5100.55</v>
      </c>
      <c r="G83" s="16">
        <v>5333.6500000000005</v>
      </c>
      <c r="H83" s="16">
        <v>7067.4500000000007</v>
      </c>
      <c r="I83" s="16">
        <v>7934.35</v>
      </c>
      <c r="J83" s="16">
        <v>8801.25</v>
      </c>
      <c r="K83" s="58">
        <v>1073.8</v>
      </c>
      <c r="M83" s="58"/>
    </row>
    <row r="84" spans="2:13" x14ac:dyDescent="0.4">
      <c r="B84" s="18">
        <v>35127023</v>
      </c>
      <c r="C84" s="1" t="s">
        <v>102</v>
      </c>
      <c r="D84" s="17">
        <v>9000023</v>
      </c>
      <c r="E84" s="1" t="s">
        <v>4</v>
      </c>
      <c r="F84" s="16">
        <v>5100.55</v>
      </c>
      <c r="G84" s="16">
        <v>5333.6500000000005</v>
      </c>
      <c r="H84" s="16">
        <v>7067.4500000000007</v>
      </c>
      <c r="I84" s="16">
        <v>7934.35</v>
      </c>
      <c r="J84" s="16">
        <v>8801.25</v>
      </c>
      <c r="K84" s="58">
        <v>1073.8</v>
      </c>
      <c r="M84" s="58"/>
    </row>
    <row r="85" spans="2:13" x14ac:dyDescent="0.4">
      <c r="B85" s="2">
        <v>35127022</v>
      </c>
      <c r="C85" s="1" t="s">
        <v>103</v>
      </c>
      <c r="D85" s="17">
        <v>9000141</v>
      </c>
      <c r="E85" s="1" t="s">
        <v>8</v>
      </c>
      <c r="F85" s="16">
        <v>6223.45</v>
      </c>
      <c r="G85" s="16">
        <v>6456.55</v>
      </c>
      <c r="H85" s="16">
        <v>8503.75</v>
      </c>
      <c r="I85" s="16">
        <v>9527.35</v>
      </c>
      <c r="J85" s="16">
        <v>10550.95</v>
      </c>
      <c r="K85" s="58">
        <v>1310.2</v>
      </c>
      <c r="M85" s="58"/>
    </row>
    <row r="86" spans="2:13" x14ac:dyDescent="0.4">
      <c r="B86" s="2">
        <v>35128007</v>
      </c>
      <c r="C86" s="1" t="s">
        <v>41</v>
      </c>
      <c r="D86" s="17">
        <v>9000024</v>
      </c>
      <c r="E86" s="1" t="s">
        <v>2</v>
      </c>
      <c r="F86" s="16">
        <v>3272.75</v>
      </c>
      <c r="G86" s="16">
        <v>3505.85</v>
      </c>
      <c r="H86" s="16">
        <v>4156.95</v>
      </c>
      <c r="I86" s="16">
        <v>4482.5</v>
      </c>
      <c r="J86" s="16">
        <v>4808.05</v>
      </c>
      <c r="K86" s="58">
        <v>689</v>
      </c>
      <c r="M86" s="58"/>
    </row>
    <row r="87" spans="2:13" x14ac:dyDescent="0.4">
      <c r="B87" s="2">
        <v>35128008</v>
      </c>
      <c r="C87" s="1" t="s">
        <v>40</v>
      </c>
      <c r="D87" s="17">
        <v>9000024</v>
      </c>
      <c r="E87" s="1" t="s">
        <v>2</v>
      </c>
      <c r="F87" s="16">
        <v>3272.75</v>
      </c>
      <c r="G87" s="16">
        <v>3505.85</v>
      </c>
      <c r="H87" s="16">
        <v>4455.05</v>
      </c>
      <c r="I87" s="16">
        <v>4929.6500000000005</v>
      </c>
      <c r="J87" s="16">
        <v>5404.2500000000009</v>
      </c>
      <c r="K87" s="58">
        <v>689</v>
      </c>
      <c r="M87" s="58"/>
    </row>
    <row r="88" spans="2:13" x14ac:dyDescent="0.4">
      <c r="B88" s="2">
        <v>35128013</v>
      </c>
      <c r="C88" s="1" t="s">
        <v>104</v>
      </c>
      <c r="D88" s="17">
        <v>9000024</v>
      </c>
      <c r="E88" s="1" t="s">
        <v>2</v>
      </c>
      <c r="F88" s="16">
        <v>3272.75</v>
      </c>
      <c r="G88" s="16">
        <v>3505.85</v>
      </c>
      <c r="H88" s="16">
        <v>4302.75</v>
      </c>
      <c r="I88" s="16">
        <v>4701.2</v>
      </c>
      <c r="J88" s="16">
        <v>5099.6499999999996</v>
      </c>
      <c r="K88" s="58">
        <v>689</v>
      </c>
      <c r="M88" s="58"/>
    </row>
    <row r="89" spans="2:13" x14ac:dyDescent="0.4">
      <c r="B89" s="2">
        <v>35126000</v>
      </c>
      <c r="C89" s="1" t="s">
        <v>105</v>
      </c>
      <c r="D89" s="17">
        <v>9000037</v>
      </c>
      <c r="E89" s="1" t="s">
        <v>1</v>
      </c>
      <c r="F89" s="16">
        <v>2784.45</v>
      </c>
      <c r="G89" s="16">
        <v>3017.5499999999997</v>
      </c>
      <c r="H89" s="16">
        <v>3668.6499999999996</v>
      </c>
      <c r="I89" s="16">
        <v>3994.2</v>
      </c>
      <c r="J89" s="16">
        <v>4319.75</v>
      </c>
      <c r="K89" s="58">
        <v>586.20000000000005</v>
      </c>
      <c r="L89" s="1"/>
      <c r="M89" s="58"/>
    </row>
    <row r="90" spans="2:13" x14ac:dyDescent="0.4">
      <c r="B90" s="2">
        <v>35127921</v>
      </c>
      <c r="C90" s="1" t="s">
        <v>108</v>
      </c>
      <c r="D90" s="17">
        <v>9000067</v>
      </c>
      <c r="E90" s="1" t="s">
        <v>5</v>
      </c>
      <c r="F90" s="16">
        <v>2742.65</v>
      </c>
      <c r="G90" s="16">
        <v>2928.65</v>
      </c>
      <c r="H90" s="16">
        <v>4879.6499999999996</v>
      </c>
      <c r="I90" s="16">
        <v>5855.15</v>
      </c>
      <c r="J90" s="16">
        <v>6830.65</v>
      </c>
      <c r="K90" s="58">
        <v>577.4</v>
      </c>
      <c r="M90" s="58"/>
    </row>
    <row r="91" spans="2:13" x14ac:dyDescent="0.4">
      <c r="B91" s="2">
        <v>35127922</v>
      </c>
      <c r="C91" s="1" t="s">
        <v>109</v>
      </c>
      <c r="D91" s="17">
        <v>9000066</v>
      </c>
      <c r="E91" s="1" t="s">
        <v>6</v>
      </c>
      <c r="F91" s="16">
        <v>4564.75</v>
      </c>
      <c r="G91" s="16">
        <v>4750.75</v>
      </c>
      <c r="H91" s="16">
        <v>6994.75</v>
      </c>
      <c r="I91" s="16">
        <v>8116.75</v>
      </c>
      <c r="J91" s="16">
        <v>9238.75</v>
      </c>
      <c r="K91" s="58">
        <v>961</v>
      </c>
      <c r="M91" s="58"/>
    </row>
    <row r="92" spans="2:13" x14ac:dyDescent="0.4">
      <c r="B92" s="2">
        <v>35132000</v>
      </c>
      <c r="C92" s="1" t="s">
        <v>106</v>
      </c>
      <c r="D92" s="17">
        <v>9000063</v>
      </c>
      <c r="E92" s="1" t="s">
        <v>7</v>
      </c>
      <c r="F92" s="16">
        <v>3272.75</v>
      </c>
      <c r="G92" s="16">
        <v>3505.85</v>
      </c>
      <c r="H92" s="16">
        <v>4726.8500000000004</v>
      </c>
      <c r="I92" s="16">
        <v>5337.35</v>
      </c>
      <c r="J92" s="16">
        <v>5947.85</v>
      </c>
      <c r="K92" s="58">
        <v>689</v>
      </c>
      <c r="M92" s="58"/>
    </row>
    <row r="93" spans="2:13" x14ac:dyDescent="0.4">
      <c r="B93" s="10">
        <v>35132001</v>
      </c>
      <c r="C93" s="13" t="s">
        <v>107</v>
      </c>
      <c r="D93" s="20">
        <v>9000064</v>
      </c>
      <c r="E93" s="13" t="s">
        <v>7</v>
      </c>
      <c r="F93" s="21">
        <v>3272.75</v>
      </c>
      <c r="G93" s="21">
        <v>3505.85</v>
      </c>
      <c r="H93" s="21">
        <v>4726.8500000000004</v>
      </c>
      <c r="I93" s="16">
        <v>5337.35</v>
      </c>
      <c r="J93" s="16">
        <v>5947.85</v>
      </c>
      <c r="K93" s="59">
        <v>689</v>
      </c>
      <c r="M93" s="59"/>
    </row>
    <row r="94" spans="2:13" ht="16.8" x14ac:dyDescent="0.4">
      <c r="B94" s="34" t="s">
        <v>167</v>
      </c>
      <c r="C94" s="32"/>
      <c r="D94" s="32"/>
      <c r="E94" s="32"/>
      <c r="F94" s="32"/>
      <c r="G94" s="32"/>
      <c r="H94" s="32"/>
      <c r="I94" s="32"/>
      <c r="J94" s="32"/>
      <c r="K94" s="38"/>
      <c r="M94" s="54"/>
    </row>
    <row r="95" spans="2:13" x14ac:dyDescent="0.4">
      <c r="B95" s="18">
        <v>35121000</v>
      </c>
      <c r="C95" s="1" t="s">
        <v>110</v>
      </c>
      <c r="D95" s="17">
        <v>9000005</v>
      </c>
      <c r="E95" s="1" t="s">
        <v>21</v>
      </c>
      <c r="F95" s="16">
        <v>1849.6499999999999</v>
      </c>
      <c r="G95" s="16">
        <v>2082.75</v>
      </c>
      <c r="H95" s="16">
        <v>2314.65</v>
      </c>
      <c r="I95" s="16">
        <v>2546.5500000000002</v>
      </c>
      <c r="J95" s="16">
        <v>2778.4500000000003</v>
      </c>
      <c r="K95" s="58">
        <v>389.40000000000003</v>
      </c>
      <c r="M95" s="58"/>
    </row>
    <row r="96" spans="2:13" x14ac:dyDescent="0.4">
      <c r="B96" s="18">
        <v>35121010</v>
      </c>
      <c r="C96" s="1" t="s">
        <v>111</v>
      </c>
      <c r="D96" s="17">
        <v>9000005</v>
      </c>
      <c r="E96" s="1" t="s">
        <v>21</v>
      </c>
      <c r="F96" s="16">
        <v>1849.6499999999999</v>
      </c>
      <c r="G96" s="16">
        <v>2082.75</v>
      </c>
      <c r="H96" s="16">
        <v>2314.65</v>
      </c>
      <c r="I96" s="16">
        <v>2546.5500000000002</v>
      </c>
      <c r="J96" s="16">
        <v>2778.4500000000003</v>
      </c>
      <c r="K96" s="58">
        <v>389.40000000000003</v>
      </c>
      <c r="M96" s="58"/>
    </row>
    <row r="97" spans="2:13" x14ac:dyDescent="0.4">
      <c r="B97" s="18">
        <v>35121025</v>
      </c>
      <c r="C97" s="1" t="s">
        <v>112</v>
      </c>
      <c r="D97" s="17">
        <v>9000005</v>
      </c>
      <c r="E97" s="1" t="s">
        <v>21</v>
      </c>
      <c r="F97" s="16">
        <v>1849.6499999999999</v>
      </c>
      <c r="G97" s="16">
        <v>2082.75</v>
      </c>
      <c r="H97" s="16">
        <v>2314.65</v>
      </c>
      <c r="I97" s="16">
        <v>2546.5500000000002</v>
      </c>
      <c r="J97" s="16">
        <v>2778.4500000000003</v>
      </c>
      <c r="K97" s="58">
        <v>389.40000000000003</v>
      </c>
      <c r="M97" s="58"/>
    </row>
    <row r="98" spans="2:13" x14ac:dyDescent="0.4">
      <c r="B98" s="18">
        <v>35121050</v>
      </c>
      <c r="C98" s="1" t="s">
        <v>113</v>
      </c>
      <c r="D98" s="17">
        <v>9000005</v>
      </c>
      <c r="E98" s="1" t="s">
        <v>21</v>
      </c>
      <c r="F98" s="16">
        <v>1849.6499999999999</v>
      </c>
      <c r="G98" s="16">
        <v>2082.75</v>
      </c>
      <c r="H98" s="16">
        <v>2314.65</v>
      </c>
      <c r="I98" s="16">
        <v>2546.5500000000002</v>
      </c>
      <c r="J98" s="16">
        <v>2778.4500000000003</v>
      </c>
      <c r="K98" s="58">
        <v>389.40000000000003</v>
      </c>
      <c r="M98" s="58"/>
    </row>
    <row r="99" spans="2:13" x14ac:dyDescent="0.4">
      <c r="B99" s="18">
        <v>35121075</v>
      </c>
      <c r="C99" s="1" t="s">
        <v>114</v>
      </c>
      <c r="D99" s="17">
        <v>9000005</v>
      </c>
      <c r="E99" s="1" t="s">
        <v>21</v>
      </c>
      <c r="F99" s="16">
        <v>1849.6499999999999</v>
      </c>
      <c r="G99" s="16">
        <v>2082.75</v>
      </c>
      <c r="H99" s="16">
        <v>2314.65</v>
      </c>
      <c r="I99" s="16">
        <v>2546.5500000000002</v>
      </c>
      <c r="J99" s="16">
        <v>2778.4500000000003</v>
      </c>
      <c r="K99" s="58">
        <v>389.40000000000003</v>
      </c>
      <c r="M99" s="58"/>
    </row>
    <row r="100" spans="2:13" x14ac:dyDescent="0.4">
      <c r="B100" s="18">
        <v>35121100</v>
      </c>
      <c r="C100" s="1" t="s">
        <v>115</v>
      </c>
      <c r="D100" s="17">
        <v>9000005</v>
      </c>
      <c r="E100" s="1" t="s">
        <v>21</v>
      </c>
      <c r="F100" s="16">
        <v>1849.6499999999999</v>
      </c>
      <c r="G100" s="16">
        <v>2082.75</v>
      </c>
      <c r="H100" s="16">
        <v>2314.65</v>
      </c>
      <c r="I100" s="16">
        <v>2546.5500000000002</v>
      </c>
      <c r="J100" s="16">
        <v>2778.4500000000003</v>
      </c>
      <c r="K100" s="58">
        <v>389.40000000000003</v>
      </c>
      <c r="M100" s="58"/>
    </row>
    <row r="101" spans="2:13" x14ac:dyDescent="0.4">
      <c r="B101" s="18">
        <v>35121150</v>
      </c>
      <c r="C101" s="1" t="s">
        <v>116</v>
      </c>
      <c r="D101" s="17">
        <v>9000005</v>
      </c>
      <c r="E101" s="1" t="s">
        <v>21</v>
      </c>
      <c r="F101" s="16">
        <v>1849.6499999999999</v>
      </c>
      <c r="G101" s="16">
        <v>2082.75</v>
      </c>
      <c r="H101" s="16">
        <v>2314.65</v>
      </c>
      <c r="I101" s="16">
        <v>2546.5500000000002</v>
      </c>
      <c r="J101" s="16">
        <v>2778.4500000000003</v>
      </c>
      <c r="K101" s="58">
        <v>389.40000000000003</v>
      </c>
      <c r="M101" s="58"/>
    </row>
    <row r="102" spans="2:13" x14ac:dyDescent="0.4">
      <c r="B102" s="18">
        <v>35121200</v>
      </c>
      <c r="C102" s="1" t="s">
        <v>117</v>
      </c>
      <c r="D102" s="17">
        <v>9000005</v>
      </c>
      <c r="E102" s="1" t="s">
        <v>21</v>
      </c>
      <c r="F102" s="16">
        <v>1849.6499999999999</v>
      </c>
      <c r="G102" s="16">
        <v>2082.75</v>
      </c>
      <c r="H102" s="16">
        <v>2314.65</v>
      </c>
      <c r="I102" s="16">
        <v>2546.5500000000002</v>
      </c>
      <c r="J102" s="16">
        <v>2778.4500000000003</v>
      </c>
      <c r="K102" s="58">
        <v>389.40000000000003</v>
      </c>
      <c r="M102" s="58"/>
    </row>
    <row r="103" spans="2:13" x14ac:dyDescent="0.4">
      <c r="B103" s="18">
        <v>35122701</v>
      </c>
      <c r="C103" s="1" t="s">
        <v>118</v>
      </c>
      <c r="D103" s="17">
        <v>9000037</v>
      </c>
      <c r="E103" s="1" t="s">
        <v>1</v>
      </c>
      <c r="F103" s="16">
        <v>2784.45</v>
      </c>
      <c r="G103" s="16">
        <v>3017.5499999999997</v>
      </c>
      <c r="H103" s="16">
        <v>3343.1</v>
      </c>
      <c r="I103" s="16">
        <v>3668.65</v>
      </c>
      <c r="J103" s="16">
        <v>3994.2000000000003</v>
      </c>
      <c r="K103" s="58">
        <v>586.20000000000005</v>
      </c>
      <c r="M103" s="58"/>
    </row>
    <row r="104" spans="2:13" x14ac:dyDescent="0.4">
      <c r="B104" s="18">
        <v>35122702</v>
      </c>
      <c r="C104" s="1" t="s">
        <v>119</v>
      </c>
      <c r="D104" s="17">
        <v>9000037</v>
      </c>
      <c r="E104" s="1" t="s">
        <v>1</v>
      </c>
      <c r="F104" s="16">
        <v>2784.45</v>
      </c>
      <c r="G104" s="16">
        <v>3017.5499999999997</v>
      </c>
      <c r="H104" s="16">
        <v>3343.1</v>
      </c>
      <c r="I104" s="16">
        <v>3668.65</v>
      </c>
      <c r="J104" s="16">
        <v>3994.2000000000003</v>
      </c>
      <c r="K104" s="58">
        <v>586.20000000000005</v>
      </c>
      <c r="M104" s="58"/>
    </row>
    <row r="105" spans="2:13" x14ac:dyDescent="0.4">
      <c r="B105" s="18">
        <v>35122703</v>
      </c>
      <c r="C105" s="1" t="s">
        <v>120</v>
      </c>
      <c r="D105" s="17">
        <v>9000037</v>
      </c>
      <c r="E105" s="1" t="s">
        <v>1</v>
      </c>
      <c r="F105" s="16">
        <v>2784.45</v>
      </c>
      <c r="G105" s="16">
        <v>3017.5499999999997</v>
      </c>
      <c r="H105" s="16">
        <v>3343.1</v>
      </c>
      <c r="I105" s="16">
        <v>3668.65</v>
      </c>
      <c r="J105" s="16">
        <v>3994.2000000000003</v>
      </c>
      <c r="K105" s="58">
        <v>586.20000000000005</v>
      </c>
      <c r="M105" s="58"/>
    </row>
    <row r="106" spans="2:13" x14ac:dyDescent="0.4">
      <c r="B106" s="18">
        <v>351227100</v>
      </c>
      <c r="C106" s="1" t="s">
        <v>121</v>
      </c>
      <c r="D106" s="17">
        <v>9000037</v>
      </c>
      <c r="E106" s="1" t="s">
        <v>1</v>
      </c>
      <c r="F106" s="16">
        <v>2784.45</v>
      </c>
      <c r="G106" s="16">
        <v>3017.5499999999997</v>
      </c>
      <c r="H106" s="16">
        <v>3343.1</v>
      </c>
      <c r="I106" s="16">
        <v>3668.65</v>
      </c>
      <c r="J106" s="16">
        <v>3994.2000000000003</v>
      </c>
      <c r="K106" s="58">
        <v>586.20000000000005</v>
      </c>
      <c r="M106" s="58"/>
    </row>
    <row r="107" spans="2:13" x14ac:dyDescent="0.4">
      <c r="B107" s="18">
        <v>35122782</v>
      </c>
      <c r="C107" s="1" t="s">
        <v>122</v>
      </c>
      <c r="D107" s="17">
        <v>9000037</v>
      </c>
      <c r="E107" s="1" t="s">
        <v>1</v>
      </c>
      <c r="F107" s="16">
        <v>2784.45</v>
      </c>
      <c r="G107" s="16">
        <v>3017.5499999999997</v>
      </c>
      <c r="H107" s="16">
        <v>3343.1</v>
      </c>
      <c r="I107" s="16">
        <v>3668.65</v>
      </c>
      <c r="J107" s="16">
        <v>3994.2000000000003</v>
      </c>
      <c r="K107" s="58">
        <v>586.20000000000005</v>
      </c>
      <c r="M107" s="58"/>
    </row>
    <row r="108" spans="2:13" x14ac:dyDescent="0.4">
      <c r="B108" s="18">
        <v>35121910</v>
      </c>
      <c r="C108" s="1" t="s">
        <v>123</v>
      </c>
      <c r="D108" s="17">
        <v>9000040</v>
      </c>
      <c r="E108" s="1" t="s">
        <v>27</v>
      </c>
      <c r="F108" s="16">
        <v>4605.5999999999995</v>
      </c>
      <c r="G108" s="16">
        <v>4838.7</v>
      </c>
      <c r="H108" s="16">
        <v>5824.35</v>
      </c>
      <c r="I108" s="16">
        <v>6810</v>
      </c>
      <c r="J108" s="16">
        <v>7795.65</v>
      </c>
      <c r="K108" s="58">
        <v>969.6</v>
      </c>
      <c r="M108" s="58"/>
    </row>
    <row r="109" spans="2:13" ht="14.4" customHeight="1" x14ac:dyDescent="0.4">
      <c r="B109" s="18">
        <v>35124526</v>
      </c>
      <c r="C109" s="1" t="s">
        <v>151</v>
      </c>
      <c r="D109" s="17">
        <v>9000005</v>
      </c>
      <c r="E109" s="1" t="s">
        <v>21</v>
      </c>
      <c r="F109" s="16">
        <v>1849.6499999999999</v>
      </c>
      <c r="G109" s="16">
        <v>2082.75</v>
      </c>
      <c r="H109" s="16">
        <v>2432.85</v>
      </c>
      <c r="I109" s="16">
        <v>2782.95</v>
      </c>
      <c r="J109" s="16">
        <v>3133.0499999999997</v>
      </c>
      <c r="K109" s="58">
        <v>389.40000000000003</v>
      </c>
      <c r="M109" s="58"/>
    </row>
    <row r="110" spans="2:13" x14ac:dyDescent="0.4">
      <c r="B110" s="18">
        <v>35124527</v>
      </c>
      <c r="C110" s="1" t="s">
        <v>150</v>
      </c>
      <c r="D110" s="17">
        <v>9000005</v>
      </c>
      <c r="E110" s="1" t="s">
        <v>21</v>
      </c>
      <c r="F110" s="16">
        <v>1849.6499999999999</v>
      </c>
      <c r="G110" s="16">
        <v>2082.75</v>
      </c>
      <c r="H110" s="16">
        <v>2432.85</v>
      </c>
      <c r="I110" s="16">
        <v>2782.95</v>
      </c>
      <c r="J110" s="16">
        <v>3133.0499999999997</v>
      </c>
      <c r="K110" s="58">
        <v>389.40000000000003</v>
      </c>
      <c r="M110" s="58"/>
    </row>
    <row r="111" spans="2:13" x14ac:dyDescent="0.4">
      <c r="B111" s="18">
        <v>35124529</v>
      </c>
      <c r="C111" s="1" t="s">
        <v>152</v>
      </c>
      <c r="D111" s="17">
        <v>9000005</v>
      </c>
      <c r="E111" s="1" t="s">
        <v>21</v>
      </c>
      <c r="F111" s="16">
        <v>1849.6499999999999</v>
      </c>
      <c r="G111" s="16">
        <v>2082.75</v>
      </c>
      <c r="H111" s="16">
        <v>2496.3000000000002</v>
      </c>
      <c r="I111" s="16">
        <v>2909.8500000000004</v>
      </c>
      <c r="J111" s="16">
        <v>3323.4000000000005</v>
      </c>
      <c r="K111" s="58">
        <v>389.40000000000003</v>
      </c>
      <c r="M111" s="58"/>
    </row>
    <row r="112" spans="2:13" x14ac:dyDescent="0.4">
      <c r="B112" s="18">
        <v>35124935</v>
      </c>
      <c r="C112" s="1" t="s">
        <v>153</v>
      </c>
      <c r="D112" s="17">
        <v>9000037</v>
      </c>
      <c r="E112" s="1" t="s">
        <v>1</v>
      </c>
      <c r="F112" s="16">
        <v>2784.45</v>
      </c>
      <c r="G112" s="16">
        <v>3017.5499999999997</v>
      </c>
      <c r="H112" s="16">
        <v>3623.3999999999996</v>
      </c>
      <c r="I112" s="16">
        <v>4229.25</v>
      </c>
      <c r="J112" s="16">
        <v>4835.1000000000004</v>
      </c>
      <c r="K112" s="58">
        <v>586.20000000000005</v>
      </c>
      <c r="M112" s="58"/>
    </row>
    <row r="113" spans="2:13" x14ac:dyDescent="0.4">
      <c r="B113" s="18">
        <v>35124936</v>
      </c>
      <c r="C113" s="1" t="s">
        <v>154</v>
      </c>
      <c r="D113" s="17">
        <v>9000037</v>
      </c>
      <c r="E113" s="1" t="s">
        <v>1</v>
      </c>
      <c r="F113" s="16">
        <v>2784.45</v>
      </c>
      <c r="G113" s="16">
        <v>3017.5499999999997</v>
      </c>
      <c r="H113" s="16">
        <v>3623.3999999999996</v>
      </c>
      <c r="I113" s="16">
        <v>4229.25</v>
      </c>
      <c r="J113" s="16">
        <v>4835.1000000000004</v>
      </c>
      <c r="K113" s="58">
        <v>586.20000000000005</v>
      </c>
      <c r="M113" s="58"/>
    </row>
    <row r="114" spans="2:13" x14ac:dyDescent="0.4">
      <c r="B114" s="18">
        <v>35124937</v>
      </c>
      <c r="C114" s="1" t="s">
        <v>155</v>
      </c>
      <c r="D114" s="17">
        <v>9000037</v>
      </c>
      <c r="E114" s="1" t="s">
        <v>1</v>
      </c>
      <c r="F114" s="16">
        <v>2784.45</v>
      </c>
      <c r="G114" s="16">
        <v>3017.5499999999997</v>
      </c>
      <c r="H114" s="16">
        <v>3799.95</v>
      </c>
      <c r="I114" s="16">
        <v>4582.3500000000004</v>
      </c>
      <c r="J114" s="16">
        <v>5364.75</v>
      </c>
      <c r="K114" s="58">
        <v>586.20000000000005</v>
      </c>
      <c r="M114" s="58"/>
    </row>
    <row r="115" spans="2:13" x14ac:dyDescent="0.4">
      <c r="B115" s="18">
        <v>35124000</v>
      </c>
      <c r="C115" s="1" t="s">
        <v>124</v>
      </c>
      <c r="D115" s="17">
        <v>9000005</v>
      </c>
      <c r="E115" s="1" t="s">
        <v>21</v>
      </c>
      <c r="F115" s="16">
        <v>1849.6499999999999</v>
      </c>
      <c r="G115" s="16">
        <v>2082.75</v>
      </c>
      <c r="H115" s="16">
        <v>2489.3000000000002</v>
      </c>
      <c r="I115" s="16">
        <v>2895.8500000000004</v>
      </c>
      <c r="J115" s="16">
        <v>3302.4000000000005</v>
      </c>
      <c r="K115" s="58">
        <v>389.40000000000003</v>
      </c>
      <c r="M115" s="58"/>
    </row>
    <row r="116" spans="2:13" x14ac:dyDescent="0.4">
      <c r="B116" s="18">
        <v>35124001</v>
      </c>
      <c r="C116" s="1" t="s">
        <v>125</v>
      </c>
      <c r="D116" s="17">
        <v>9000005</v>
      </c>
      <c r="E116" s="1" t="s">
        <v>21</v>
      </c>
      <c r="F116" s="16">
        <v>1849.6499999999999</v>
      </c>
      <c r="G116" s="16">
        <v>2082.75</v>
      </c>
      <c r="H116" s="16">
        <v>2489.3000000000002</v>
      </c>
      <c r="I116" s="16">
        <v>2895.8500000000004</v>
      </c>
      <c r="J116" s="16">
        <v>3302.4000000000005</v>
      </c>
      <c r="K116" s="58">
        <v>389.40000000000003</v>
      </c>
      <c r="M116" s="58"/>
    </row>
    <row r="117" spans="2:13" x14ac:dyDescent="0.4">
      <c r="B117" s="18">
        <v>35124002</v>
      </c>
      <c r="C117" s="1" t="s">
        <v>126</v>
      </c>
      <c r="D117" s="17">
        <v>9000005</v>
      </c>
      <c r="E117" s="1" t="s">
        <v>21</v>
      </c>
      <c r="F117" s="16">
        <v>1849.6499999999999</v>
      </c>
      <c r="G117" s="16">
        <v>2082.75</v>
      </c>
      <c r="H117" s="16">
        <v>2489.3000000000002</v>
      </c>
      <c r="I117" s="16">
        <v>2895.8500000000004</v>
      </c>
      <c r="J117" s="16">
        <v>3302.4000000000005</v>
      </c>
      <c r="K117" s="58">
        <v>389.40000000000003</v>
      </c>
      <c r="M117" s="58"/>
    </row>
    <row r="118" spans="2:13" x14ac:dyDescent="0.4">
      <c r="B118" s="18">
        <v>35124003</v>
      </c>
      <c r="C118" s="1" t="s">
        <v>127</v>
      </c>
      <c r="D118" s="17">
        <v>9000005</v>
      </c>
      <c r="E118" s="1" t="s">
        <v>21</v>
      </c>
      <c r="F118" s="16">
        <v>1849.6499999999999</v>
      </c>
      <c r="G118" s="16">
        <v>2082.75</v>
      </c>
      <c r="H118" s="16">
        <v>2489.3000000000002</v>
      </c>
      <c r="I118" s="16">
        <v>2895.8500000000004</v>
      </c>
      <c r="J118" s="16">
        <v>3302.4000000000005</v>
      </c>
      <c r="K118" s="58">
        <v>389.40000000000003</v>
      </c>
      <c r="M118" s="58"/>
    </row>
    <row r="119" spans="2:13" x14ac:dyDescent="0.4">
      <c r="B119" s="18">
        <v>351225321</v>
      </c>
      <c r="C119" s="1" t="s">
        <v>128</v>
      </c>
      <c r="D119" s="17">
        <v>9000005</v>
      </c>
      <c r="E119" s="1" t="s">
        <v>21</v>
      </c>
      <c r="F119" s="16">
        <v>1849.6499999999999</v>
      </c>
      <c r="G119" s="16">
        <v>2082.75</v>
      </c>
      <c r="H119" s="16">
        <v>2473.4</v>
      </c>
      <c r="I119" s="16">
        <v>2864.05</v>
      </c>
      <c r="J119" s="16">
        <v>3254.7000000000003</v>
      </c>
      <c r="K119" s="58">
        <v>389.40000000000003</v>
      </c>
      <c r="M119" s="58"/>
    </row>
    <row r="120" spans="2:13" x14ac:dyDescent="0.4">
      <c r="B120" s="18">
        <v>351225322</v>
      </c>
      <c r="C120" s="1" t="s">
        <v>129</v>
      </c>
      <c r="D120" s="17">
        <v>9000005</v>
      </c>
      <c r="E120" s="1" t="s">
        <v>21</v>
      </c>
      <c r="F120" s="16">
        <v>1849.6499999999999</v>
      </c>
      <c r="G120" s="16">
        <v>2082.75</v>
      </c>
      <c r="H120" s="16">
        <v>2473.4</v>
      </c>
      <c r="I120" s="16">
        <v>2864.05</v>
      </c>
      <c r="J120" s="16">
        <v>3254.7000000000003</v>
      </c>
      <c r="K120" s="58">
        <v>389.40000000000003</v>
      </c>
      <c r="M120" s="58"/>
    </row>
    <row r="121" spans="2:13" x14ac:dyDescent="0.4">
      <c r="B121" s="18">
        <v>351229691</v>
      </c>
      <c r="C121" s="1" t="s">
        <v>130</v>
      </c>
      <c r="D121" s="17">
        <v>9000037</v>
      </c>
      <c r="E121" s="1" t="s">
        <v>1</v>
      </c>
      <c r="F121" s="16">
        <v>2784.45</v>
      </c>
      <c r="G121" s="16">
        <v>3017.5499999999997</v>
      </c>
      <c r="H121" s="16">
        <v>3796.1</v>
      </c>
      <c r="I121" s="16">
        <v>4574.6499999999996</v>
      </c>
      <c r="J121" s="16">
        <v>5353.2</v>
      </c>
      <c r="K121" s="58">
        <v>586.20000000000005</v>
      </c>
      <c r="M121" s="58"/>
    </row>
    <row r="122" spans="2:13" x14ac:dyDescent="0.4">
      <c r="B122" s="18">
        <v>351229692</v>
      </c>
      <c r="C122" s="1" t="s">
        <v>131</v>
      </c>
      <c r="D122" s="17">
        <v>9000037</v>
      </c>
      <c r="E122" s="1" t="s">
        <v>1</v>
      </c>
      <c r="F122" s="16">
        <v>2784.45</v>
      </c>
      <c r="G122" s="16">
        <v>3017.5499999999997</v>
      </c>
      <c r="H122" s="16">
        <v>3796.1</v>
      </c>
      <c r="I122" s="16">
        <v>4574.6499999999996</v>
      </c>
      <c r="J122" s="16">
        <v>5353.2</v>
      </c>
      <c r="K122" s="58">
        <v>586.20000000000005</v>
      </c>
      <c r="M122" s="58"/>
    </row>
    <row r="123" spans="2:13" x14ac:dyDescent="0.4">
      <c r="B123" s="18">
        <v>35122855</v>
      </c>
      <c r="C123" s="1" t="s">
        <v>147</v>
      </c>
      <c r="D123" s="17">
        <v>9000037</v>
      </c>
      <c r="E123" s="1" t="s">
        <v>1</v>
      </c>
      <c r="F123" s="16">
        <v>2784.45</v>
      </c>
      <c r="G123" s="16">
        <v>3017.5499999999997</v>
      </c>
      <c r="H123" s="16">
        <v>3744.95</v>
      </c>
      <c r="I123" s="16">
        <v>4472.3500000000004</v>
      </c>
      <c r="J123" s="16">
        <v>5199.75</v>
      </c>
      <c r="K123" s="58">
        <v>586.20000000000005</v>
      </c>
      <c r="M123" s="58"/>
    </row>
    <row r="124" spans="2:13" x14ac:dyDescent="0.4">
      <c r="B124" s="18">
        <v>35122856</v>
      </c>
      <c r="C124" s="1" t="s">
        <v>148</v>
      </c>
      <c r="D124" s="17">
        <v>9000037</v>
      </c>
      <c r="E124" s="1" t="s">
        <v>1</v>
      </c>
      <c r="F124" s="16">
        <v>2784.45</v>
      </c>
      <c r="G124" s="16">
        <v>3017.5499999999997</v>
      </c>
      <c r="H124" s="16">
        <v>3744.95</v>
      </c>
      <c r="I124" s="16">
        <v>4472.3500000000004</v>
      </c>
      <c r="J124" s="16">
        <v>5199.75</v>
      </c>
      <c r="K124" s="58">
        <v>586.20000000000005</v>
      </c>
      <c r="M124" s="58"/>
    </row>
    <row r="125" spans="2:13" x14ac:dyDescent="0.4">
      <c r="B125" s="18">
        <v>35123266</v>
      </c>
      <c r="C125" s="1" t="s">
        <v>145</v>
      </c>
      <c r="D125" s="17">
        <v>9000005</v>
      </c>
      <c r="E125" s="1" t="s">
        <v>21</v>
      </c>
      <c r="F125" s="16">
        <v>1849.6499999999999</v>
      </c>
      <c r="G125" s="16">
        <v>2082.75</v>
      </c>
      <c r="H125" s="16">
        <v>2521.15</v>
      </c>
      <c r="I125" s="16">
        <v>2959.55</v>
      </c>
      <c r="J125" s="16">
        <v>3397.9500000000003</v>
      </c>
      <c r="K125" s="58">
        <v>389.40000000000003</v>
      </c>
      <c r="L125" s="1"/>
      <c r="M125" s="58"/>
    </row>
    <row r="126" spans="2:13" x14ac:dyDescent="0.4">
      <c r="B126" s="18">
        <v>35123267</v>
      </c>
      <c r="C126" s="1" t="s">
        <v>146</v>
      </c>
      <c r="D126" s="17">
        <v>9000005</v>
      </c>
      <c r="E126" s="1" t="s">
        <v>21</v>
      </c>
      <c r="F126" s="16">
        <v>1849.6499999999999</v>
      </c>
      <c r="G126" s="16">
        <v>2082.75</v>
      </c>
      <c r="H126" s="16">
        <v>2521.15</v>
      </c>
      <c r="I126" s="16">
        <v>2959.55</v>
      </c>
      <c r="J126" s="16">
        <v>3397.9500000000003</v>
      </c>
      <c r="K126" s="58">
        <v>389.40000000000003</v>
      </c>
      <c r="L126" s="1"/>
      <c r="M126" s="58"/>
    </row>
    <row r="127" spans="2:13" x14ac:dyDescent="0.4">
      <c r="B127" s="19">
        <v>35123501</v>
      </c>
      <c r="C127" s="13" t="s">
        <v>144</v>
      </c>
      <c r="D127" s="20">
        <v>9000160</v>
      </c>
      <c r="E127" s="13" t="s">
        <v>22</v>
      </c>
      <c r="F127" s="21">
        <v>3694.5499999999997</v>
      </c>
      <c r="G127" s="21">
        <v>3927.6499999999996</v>
      </c>
      <c r="H127" s="21">
        <v>4378.45</v>
      </c>
      <c r="I127" s="21">
        <v>4829.25</v>
      </c>
      <c r="J127" s="21">
        <v>5280.05</v>
      </c>
      <c r="K127" s="59">
        <v>777.80000000000007</v>
      </c>
      <c r="M127" s="58"/>
    </row>
    <row r="128" spans="2:13" ht="16.8" x14ac:dyDescent="0.4">
      <c r="B128" s="34" t="s">
        <v>55</v>
      </c>
      <c r="C128" s="32"/>
      <c r="D128" s="32"/>
      <c r="E128" s="32"/>
      <c r="F128" s="32"/>
      <c r="G128" s="32"/>
      <c r="H128" s="32"/>
      <c r="I128" s="32"/>
      <c r="J128" s="32"/>
      <c r="K128" s="38"/>
      <c r="M128" s="54"/>
    </row>
    <row r="129" spans="2:13" x14ac:dyDescent="0.4">
      <c r="B129" s="23">
        <v>31193100</v>
      </c>
      <c r="C129" s="24" t="s">
        <v>132</v>
      </c>
      <c r="D129" s="25">
        <v>9000140</v>
      </c>
      <c r="E129" s="24" t="s">
        <v>56</v>
      </c>
      <c r="F129" s="68">
        <v>6223.45</v>
      </c>
      <c r="G129" s="68">
        <v>6456.55</v>
      </c>
      <c r="H129" s="21">
        <v>7831.55</v>
      </c>
      <c r="I129" s="21">
        <v>9206.5499999999993</v>
      </c>
      <c r="J129" s="21">
        <v>10581.55</v>
      </c>
      <c r="K129" s="69">
        <v>1310.2</v>
      </c>
      <c r="M129" s="60"/>
    </row>
    <row r="130" spans="2:13" ht="16.8" x14ac:dyDescent="0.4">
      <c r="B130" s="34" t="s">
        <v>168</v>
      </c>
      <c r="C130" s="32"/>
      <c r="D130" s="32"/>
      <c r="E130" s="32"/>
      <c r="F130" s="32"/>
      <c r="G130" s="32"/>
      <c r="H130" s="32"/>
      <c r="I130" s="32"/>
      <c r="J130" s="32"/>
      <c r="K130" s="38"/>
      <c r="M130" s="54"/>
    </row>
    <row r="131" spans="2:13" x14ac:dyDescent="0.4">
      <c r="B131" s="18">
        <v>21600010</v>
      </c>
      <c r="C131" s="1" t="s">
        <v>133</v>
      </c>
      <c r="D131" s="26">
        <v>21610010</v>
      </c>
      <c r="E131" s="1" t="s">
        <v>10</v>
      </c>
      <c r="F131" s="16">
        <v>3508.35</v>
      </c>
      <c r="G131" s="16">
        <v>3508.35</v>
      </c>
      <c r="H131" s="16">
        <v>4613.25</v>
      </c>
      <c r="I131" s="16">
        <v>5718.15</v>
      </c>
      <c r="J131" s="16">
        <v>6823.0499999999993</v>
      </c>
      <c r="K131" s="58">
        <v>738.6</v>
      </c>
      <c r="M131" s="58"/>
    </row>
    <row r="132" spans="2:13" x14ac:dyDescent="0.4">
      <c r="B132" s="18">
        <v>21600011</v>
      </c>
      <c r="C132" s="1" t="s">
        <v>134</v>
      </c>
      <c r="D132" s="26">
        <v>21610011</v>
      </c>
      <c r="E132" s="1" t="s">
        <v>11</v>
      </c>
      <c r="F132" s="16">
        <v>2106.15</v>
      </c>
      <c r="G132" s="16">
        <v>2106.15</v>
      </c>
      <c r="H132" s="16">
        <v>2500.25</v>
      </c>
      <c r="I132" s="16">
        <v>2894.35</v>
      </c>
      <c r="J132" s="16">
        <v>3288.45</v>
      </c>
      <c r="K132" s="58">
        <v>443.40000000000003</v>
      </c>
      <c r="M132" s="58"/>
    </row>
    <row r="133" spans="2:13" x14ac:dyDescent="0.4">
      <c r="B133" s="18">
        <v>21600013</v>
      </c>
      <c r="C133" s="1" t="s">
        <v>142</v>
      </c>
      <c r="D133" s="26">
        <v>21610010</v>
      </c>
      <c r="E133" s="1" t="s">
        <v>10</v>
      </c>
      <c r="F133" s="16">
        <v>3508.35</v>
      </c>
      <c r="G133" s="16">
        <v>3508.35</v>
      </c>
      <c r="H133" s="16">
        <v>5054.8999999999996</v>
      </c>
      <c r="I133" s="16">
        <v>6601.45</v>
      </c>
      <c r="J133" s="16">
        <v>8148</v>
      </c>
      <c r="K133" s="58">
        <v>738.6</v>
      </c>
      <c r="M133" s="58"/>
    </row>
    <row r="134" spans="2:13" x14ac:dyDescent="0.4">
      <c r="B134" s="18">
        <v>21600014</v>
      </c>
      <c r="C134" s="1" t="s">
        <v>143</v>
      </c>
      <c r="D134" s="26">
        <v>21610011</v>
      </c>
      <c r="E134" s="1" t="s">
        <v>11</v>
      </c>
      <c r="F134" s="16">
        <v>2106.15</v>
      </c>
      <c r="G134" s="16">
        <v>2106.15</v>
      </c>
      <c r="H134" s="16">
        <v>2695.4500000000003</v>
      </c>
      <c r="I134" s="16">
        <v>3284.7500000000005</v>
      </c>
      <c r="J134" s="16">
        <v>3874.0500000000006</v>
      </c>
      <c r="K134" s="58">
        <v>443.40000000000003</v>
      </c>
      <c r="M134" s="58"/>
    </row>
    <row r="135" spans="2:13" x14ac:dyDescent="0.4">
      <c r="B135" s="19" t="s">
        <v>180</v>
      </c>
      <c r="C135" s="13" t="s">
        <v>135</v>
      </c>
      <c r="D135" s="27">
        <v>21500002</v>
      </c>
      <c r="E135" s="13" t="s">
        <v>12</v>
      </c>
      <c r="F135" s="21">
        <v>385.7</v>
      </c>
      <c r="G135" s="21">
        <v>385.7</v>
      </c>
      <c r="H135" s="21"/>
      <c r="I135" s="21"/>
      <c r="J135" s="21"/>
      <c r="K135" s="59">
        <v>81.2</v>
      </c>
      <c r="M135" s="58"/>
    </row>
    <row r="136" spans="2:13" ht="16.8" x14ac:dyDescent="0.4">
      <c r="B136" s="34" t="s">
        <v>26</v>
      </c>
      <c r="C136" s="32"/>
      <c r="D136" s="32"/>
      <c r="E136" s="32"/>
      <c r="F136" s="32"/>
      <c r="G136" s="32"/>
      <c r="H136" s="32"/>
      <c r="I136" s="32"/>
      <c r="J136" s="32"/>
      <c r="K136" s="38"/>
      <c r="M136" s="54"/>
    </row>
    <row r="137" spans="2:13" x14ac:dyDescent="0.4">
      <c r="B137" s="18">
        <v>20000195</v>
      </c>
      <c r="C137" s="1" t="s">
        <v>137</v>
      </c>
      <c r="D137" s="26">
        <v>20000098</v>
      </c>
      <c r="E137" s="1" t="s">
        <v>13</v>
      </c>
      <c r="F137" s="16">
        <v>10907.9</v>
      </c>
      <c r="G137" s="16">
        <v>10907.9</v>
      </c>
      <c r="H137" s="16">
        <v>13540.2</v>
      </c>
      <c r="I137" s="16">
        <v>16172.5</v>
      </c>
      <c r="J137" s="16">
        <v>18804.8</v>
      </c>
      <c r="K137" s="72" t="s">
        <v>16</v>
      </c>
      <c r="M137" s="61"/>
    </row>
    <row r="138" spans="2:13" x14ac:dyDescent="0.4">
      <c r="B138" s="18">
        <v>20000196</v>
      </c>
      <c r="C138" s="1" t="s">
        <v>138</v>
      </c>
      <c r="D138" s="26">
        <v>20000096</v>
      </c>
      <c r="E138" s="1" t="s">
        <v>14</v>
      </c>
      <c r="F138" s="16">
        <v>5806.4</v>
      </c>
      <c r="G138" s="16">
        <v>5806.4</v>
      </c>
      <c r="H138" s="16">
        <v>7954.7</v>
      </c>
      <c r="I138" s="16">
        <v>10103</v>
      </c>
      <c r="J138" s="16">
        <v>12251.3</v>
      </c>
      <c r="K138" s="72" t="s">
        <v>16</v>
      </c>
      <c r="M138" s="61"/>
    </row>
    <row r="139" spans="2:13" x14ac:dyDescent="0.4">
      <c r="B139" s="18">
        <v>20000197</v>
      </c>
      <c r="C139" s="1" t="s">
        <v>139</v>
      </c>
      <c r="D139" s="26">
        <v>20000097</v>
      </c>
      <c r="E139" s="1" t="s">
        <v>15</v>
      </c>
      <c r="F139" s="16">
        <v>8356.1999999999989</v>
      </c>
      <c r="G139" s="16">
        <v>8356.1999999999989</v>
      </c>
      <c r="H139" s="16">
        <v>11232.099999999999</v>
      </c>
      <c r="I139" s="16">
        <v>14107.999999999998</v>
      </c>
      <c r="J139" s="16">
        <v>16983.899999999998</v>
      </c>
      <c r="K139" s="72" t="s">
        <v>16</v>
      </c>
      <c r="M139" s="61"/>
    </row>
    <row r="140" spans="2:13" x14ac:dyDescent="0.4">
      <c r="B140" s="18">
        <v>20000198</v>
      </c>
      <c r="C140" s="1" t="s">
        <v>140</v>
      </c>
      <c r="D140" s="26">
        <v>20000097</v>
      </c>
      <c r="E140" s="1" t="s">
        <v>15</v>
      </c>
      <c r="F140" s="16">
        <v>8356.1999999999989</v>
      </c>
      <c r="G140" s="16">
        <v>8356.1999999999989</v>
      </c>
      <c r="H140" s="16">
        <v>10664.25</v>
      </c>
      <c r="I140" s="16">
        <v>12972.3</v>
      </c>
      <c r="J140" s="16">
        <v>15280.349999999999</v>
      </c>
      <c r="K140" s="72" t="s">
        <v>16</v>
      </c>
      <c r="M140" s="61"/>
    </row>
    <row r="141" spans="2:13" x14ac:dyDescent="0.4">
      <c r="B141" s="19">
        <v>20000199</v>
      </c>
      <c r="C141" s="13" t="s">
        <v>141</v>
      </c>
      <c r="D141" s="27">
        <v>20000097</v>
      </c>
      <c r="E141" s="13" t="s">
        <v>15</v>
      </c>
      <c r="F141" s="21">
        <v>8356.1999999999989</v>
      </c>
      <c r="G141" s="21">
        <v>8356.1999999999989</v>
      </c>
      <c r="H141" s="21">
        <v>10989.25</v>
      </c>
      <c r="I141" s="21">
        <v>13622.3</v>
      </c>
      <c r="J141" s="21">
        <v>16255.349999999999</v>
      </c>
      <c r="K141" s="73" t="s">
        <v>16</v>
      </c>
      <c r="M141" s="62"/>
    </row>
    <row r="142" spans="2:13" x14ac:dyDescent="0.4">
      <c r="B142" s="55" t="s">
        <v>136</v>
      </c>
      <c r="C142" s="40"/>
      <c r="D142" s="40"/>
      <c r="E142" s="40"/>
      <c r="F142" s="40"/>
      <c r="G142" s="40"/>
      <c r="H142" s="40"/>
      <c r="I142" s="40"/>
      <c r="J142" s="40"/>
      <c r="K142" s="40"/>
    </row>
    <row r="143" spans="2:13" hidden="1" x14ac:dyDescent="0.4">
      <c r="B143" s="67" t="s">
        <v>44</v>
      </c>
      <c r="C143" s="67" t="s">
        <v>44</v>
      </c>
      <c r="D143" s="67" t="s">
        <v>44</v>
      </c>
      <c r="E143" s="67" t="s">
        <v>44</v>
      </c>
      <c r="F143" s="67" t="s">
        <v>44</v>
      </c>
      <c r="G143" s="67" t="s">
        <v>44</v>
      </c>
      <c r="H143" s="67" t="s">
        <v>44</v>
      </c>
      <c r="I143" s="67"/>
      <c r="J143" s="67"/>
      <c r="K143" s="67" t="s">
        <v>44</v>
      </c>
      <c r="M143" s="61"/>
    </row>
    <row r="144" spans="2:13" x14ac:dyDescent="0.4">
      <c r="B144" s="40"/>
      <c r="C144" s="40"/>
      <c r="D144" s="40"/>
      <c r="E144" s="40"/>
      <c r="F144" s="40"/>
      <c r="G144" s="40"/>
      <c r="H144" s="40"/>
      <c r="I144" s="40"/>
      <c r="J144" s="40"/>
      <c r="K144" s="40"/>
    </row>
    <row r="145" spans="1:13" ht="16.8" x14ac:dyDescent="0.45">
      <c r="B145" s="75" t="s">
        <v>185</v>
      </c>
      <c r="C145" s="33"/>
      <c r="D145" s="40"/>
      <c r="E145" s="40"/>
      <c r="F145" s="40"/>
      <c r="G145" s="40"/>
      <c r="H145" s="40"/>
      <c r="I145" s="40"/>
      <c r="J145" s="40"/>
      <c r="K145" s="40"/>
    </row>
    <row r="146" spans="1:13" ht="16.8" x14ac:dyDescent="0.45">
      <c r="B146" s="76" t="s">
        <v>149</v>
      </c>
      <c r="C146" s="77">
        <v>1</v>
      </c>
      <c r="D146" s="40"/>
      <c r="E146" s="40"/>
      <c r="F146" s="40"/>
      <c r="G146" s="40"/>
      <c r="H146" s="40"/>
      <c r="I146" s="40"/>
      <c r="J146" s="40"/>
      <c r="K146" s="40"/>
    </row>
    <row r="147" spans="1:13" ht="16.8" x14ac:dyDescent="0.45">
      <c r="B147" s="78" t="s">
        <v>183</v>
      </c>
      <c r="C147" s="77">
        <v>7.7</v>
      </c>
      <c r="D147" s="40"/>
      <c r="E147" s="40"/>
      <c r="F147" s="40"/>
      <c r="G147" s="40"/>
      <c r="H147" s="40"/>
      <c r="I147" s="40"/>
      <c r="J147" s="40"/>
      <c r="K147" s="40"/>
    </row>
    <row r="148" spans="1:13" ht="16.8" x14ac:dyDescent="0.45">
      <c r="B148" s="78" t="s">
        <v>184</v>
      </c>
      <c r="C148" s="77">
        <v>7.43</v>
      </c>
      <c r="D148" s="40"/>
      <c r="E148" s="40"/>
      <c r="F148" s="40"/>
      <c r="G148" s="40"/>
      <c r="H148" s="40"/>
      <c r="I148" s="40"/>
      <c r="J148" s="40"/>
      <c r="K148" s="40"/>
    </row>
    <row r="149" spans="1:13" ht="16.8" x14ac:dyDescent="0.45">
      <c r="B149" s="78" t="s">
        <v>186</v>
      </c>
      <c r="C149" s="77">
        <v>8.6</v>
      </c>
      <c r="D149" s="40"/>
      <c r="E149" s="40"/>
      <c r="F149" s="40"/>
      <c r="G149" s="40"/>
      <c r="H149" s="40"/>
      <c r="I149" s="40"/>
      <c r="J149" s="40"/>
      <c r="K149" s="40"/>
    </row>
    <row r="150" spans="1:13" ht="16.8" x14ac:dyDescent="0.45">
      <c r="B150" s="78" t="s">
        <v>187</v>
      </c>
      <c r="C150" s="77">
        <v>6</v>
      </c>
      <c r="D150" s="40"/>
      <c r="E150" s="40"/>
      <c r="F150" s="40"/>
      <c r="G150" s="40"/>
      <c r="H150" s="40"/>
      <c r="I150" s="40"/>
      <c r="J150" s="40"/>
      <c r="K150" s="40"/>
    </row>
    <row r="151" spans="1:13" ht="16.8" x14ac:dyDescent="0.45">
      <c r="B151" s="79" t="s">
        <v>188</v>
      </c>
      <c r="C151" s="80">
        <v>5.5</v>
      </c>
      <c r="D151" s="40"/>
      <c r="E151" s="40"/>
      <c r="F151" s="40"/>
      <c r="G151" s="40"/>
      <c r="H151" s="40"/>
      <c r="I151" s="40"/>
      <c r="J151" s="40"/>
      <c r="K151" s="40"/>
    </row>
    <row r="152" spans="1:13" x14ac:dyDescent="0.4">
      <c r="B152" s="40"/>
      <c r="C152" s="40"/>
      <c r="D152" s="40"/>
      <c r="E152" s="40"/>
      <c r="F152" s="40"/>
      <c r="G152" s="40"/>
      <c r="H152" s="40"/>
      <c r="I152" s="40"/>
      <c r="J152" s="40"/>
      <c r="K152" s="40"/>
    </row>
    <row r="153" spans="1:13" s="40" customFormat="1" x14ac:dyDescent="0.4">
      <c r="M153" s="1"/>
    </row>
    <row r="154" spans="1:13" ht="16.8" x14ac:dyDescent="0.45">
      <c r="A154" s="1"/>
      <c r="B154" s="65" t="s">
        <v>46</v>
      </c>
      <c r="C154" s="82"/>
      <c r="D154" s="83"/>
      <c r="L154" s="1"/>
    </row>
    <row r="155" spans="1:13" ht="16.8" x14ac:dyDescent="0.45">
      <c r="A155" s="1"/>
      <c r="B155" s="76" t="s">
        <v>17</v>
      </c>
      <c r="C155" s="77" t="s">
        <v>43</v>
      </c>
      <c r="D155" s="77"/>
      <c r="L155" s="1"/>
    </row>
    <row r="156" spans="1:13" ht="16.8" x14ac:dyDescent="0.45">
      <c r="A156" s="1"/>
      <c r="B156" s="78" t="s">
        <v>18</v>
      </c>
      <c r="C156" s="77" t="s">
        <v>45</v>
      </c>
      <c r="D156" s="77" t="s">
        <v>43</v>
      </c>
      <c r="L156" s="1"/>
    </row>
    <row r="157" spans="1:13" ht="16.8" x14ac:dyDescent="0.45">
      <c r="A157" s="1"/>
      <c r="B157" s="78" t="s">
        <v>195</v>
      </c>
      <c r="C157" s="77" t="s">
        <v>45</v>
      </c>
      <c r="D157" s="77" t="s">
        <v>43</v>
      </c>
      <c r="L157" s="1"/>
    </row>
    <row r="158" spans="1:13" ht="16.8" x14ac:dyDescent="0.45">
      <c r="A158" s="1"/>
      <c r="B158" s="78" t="s">
        <v>193</v>
      </c>
      <c r="C158" s="77" t="s">
        <v>45</v>
      </c>
      <c r="D158" s="77" t="s">
        <v>43</v>
      </c>
      <c r="L158" s="1"/>
    </row>
    <row r="159" spans="1:13" ht="16.8" x14ac:dyDescent="0.45">
      <c r="A159" s="1"/>
      <c r="B159" s="79" t="s">
        <v>194</v>
      </c>
      <c r="C159" s="80" t="s">
        <v>45</v>
      </c>
      <c r="D159" s="80" t="s">
        <v>43</v>
      </c>
      <c r="L159" s="1"/>
    </row>
    <row r="160" spans="1:13" x14ac:dyDescent="0.4">
      <c r="A160" s="1"/>
      <c r="B160" s="40"/>
      <c r="C160" s="40"/>
      <c r="D160" s="40"/>
      <c r="L160" s="1"/>
    </row>
    <row r="162" spans="2:13" s="40" customFormat="1" x14ac:dyDescent="0.4">
      <c r="B162" s="1"/>
      <c r="C162" s="28"/>
      <c r="D162" s="1"/>
      <c r="E162" s="1"/>
      <c r="F162" s="1"/>
      <c r="G162" s="1"/>
      <c r="H162" s="1"/>
      <c r="I162" s="1"/>
      <c r="J162" s="1"/>
      <c r="K162" s="1"/>
      <c r="M162" s="1"/>
    </row>
  </sheetData>
  <mergeCells count="2">
    <mergeCell ref="H1:K2"/>
    <mergeCell ref="H8:J8"/>
  </mergeCells>
  <dataValidations count="1">
    <dataValidation showInputMessage="1" showErrorMessage="1" promptTitle="Currency" prompt="Select Currency" sqref="C7" xr:uid="{AF48D770-37AC-4F01-AF6B-71D9E26222AF}"/>
  </dataValidations>
  <pageMargins left="0.70866141732283472" right="0.70866141732283472" top="0.74803149606299213" bottom="0.74803149606299213" header="0.31496062992125984" footer="0.31496062992125984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9</vt:i4>
      </vt:variant>
    </vt:vector>
  </HeadingPairs>
  <TitlesOfParts>
    <vt:vector size="11" baseType="lpstr">
      <vt:lpstr>Price List</vt:lpstr>
      <vt:lpstr>Price List - DK</vt:lpstr>
      <vt:lpstr>Bronze</vt:lpstr>
      <vt:lpstr>Gold_10_to_15yr</vt:lpstr>
      <vt:lpstr>Gold_5_to_10yr</vt:lpstr>
      <vt:lpstr>Gold_upto_5yr</vt:lpstr>
      <vt:lpstr>'Price List'!Print_Area</vt:lpstr>
      <vt:lpstr>'Price List - DK'!Print_Area</vt:lpstr>
      <vt:lpstr>'Price List'!Print_Titles</vt:lpstr>
      <vt:lpstr>'Price List - DK'!Print_Titles</vt:lpstr>
      <vt:lpstr>Silver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Jakob Mieritz</dc:creator>
  <cp:lastModifiedBy>Jakob Mieritz</cp:lastModifiedBy>
  <cp:lastPrinted>2026-01-16T09:54:46Z</cp:lastPrinted>
  <dcterms:created xsi:type="dcterms:W3CDTF">2025-08-15T08:58:09Z</dcterms:created>
  <dcterms:modified xsi:type="dcterms:W3CDTF">2026-07-08T09:36:55Z</dcterms:modified>
</cp:coreProperties>
</file>